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<sst xmlns="http://schemas.openxmlformats.org/spreadsheetml/2006/main" count="353" uniqueCount="260">
  <si>
    <t>G9 Tube Mic-pre</t>
  </si>
  <si>
    <t>Resistors</t>
  </si>
  <si>
    <t>MUSIKDING</t>
  </si>
  <si>
    <t>REICHELT.DE</t>
  </si>
  <si>
    <t>FARNELL</t>
  </si>
  <si>
    <t>SELECTRONIC</t>
  </si>
  <si>
    <t>RADIOSPARES</t>
  </si>
  <si>
    <t>Item</t>
  </si>
  <si>
    <t>Id</t>
  </si>
  <si>
    <t>quantity</t>
  </si>
  <si>
    <t>Description</t>
  </si>
  <si>
    <t>Réf</t>
  </si>
  <si>
    <t>Prix x1</t>
  </si>
  <si>
    <t>Total</t>
  </si>
  <si>
    <t>Référence</t>
  </si>
  <si>
    <t>Resistances Precision  - 1% - 1/4W</t>
  </si>
  <si>
    <t>6K8</t>
  </si>
  <si>
    <t>PHANTOM FEED</t>
  </si>
  <si>
    <t>47R</t>
  </si>
  <si>
    <t>100R</t>
  </si>
  <si>
    <t>470R</t>
  </si>
  <si>
    <t xml:space="preserve">680R </t>
  </si>
  <si>
    <t xml:space="preserve">1K </t>
  </si>
  <si>
    <t xml:space="preserve">1K2 </t>
  </si>
  <si>
    <t>1K5</t>
  </si>
  <si>
    <t xml:space="preserve">2K2 </t>
  </si>
  <si>
    <t xml:space="preserve">4K7 </t>
  </si>
  <si>
    <t xml:space="preserve">5K6 </t>
  </si>
  <si>
    <t xml:space="preserve">10K </t>
  </si>
  <si>
    <t xml:space="preserve">12K </t>
  </si>
  <si>
    <t xml:space="preserve">22K </t>
  </si>
  <si>
    <t xml:space="preserve">47K </t>
  </si>
  <si>
    <t xml:space="preserve">82K </t>
  </si>
  <si>
    <t>100K</t>
  </si>
  <si>
    <t xml:space="preserve">220K </t>
  </si>
  <si>
    <t xml:space="preserve">1M </t>
  </si>
  <si>
    <t>Resistances de puissance - 5% - 2W</t>
  </si>
  <si>
    <t xml:space="preserve">470R </t>
  </si>
  <si>
    <t>R33, 37</t>
  </si>
  <si>
    <t>SLOW START - PSU FILTER</t>
  </si>
  <si>
    <t>2W METALL xxx</t>
  </si>
  <si>
    <t>R31,131</t>
  </si>
  <si>
    <t>PSU STAB</t>
  </si>
  <si>
    <t xml:space="preserve">R34     </t>
  </si>
  <si>
    <t>SET V HT</t>
  </si>
  <si>
    <t>Capacitors</t>
  </si>
  <si>
    <t>Ceramique</t>
  </si>
  <si>
    <t>68p - 50 V - NPO 5% Vishay - pas 3mm</t>
  </si>
  <si>
    <t>C6,106</t>
  </si>
  <si>
    <t>BW LIMITING</t>
  </si>
  <si>
    <t>Polyester</t>
  </si>
  <si>
    <t>10nF - 63 V - Wima MKS 2 - pas 5mm</t>
  </si>
  <si>
    <t>C8,108</t>
  </si>
  <si>
    <t>LOWCUT FREQ (HIGH)</t>
  </si>
  <si>
    <t>22nF - 63 V - Wima MKS 2 - pas 5mm</t>
  </si>
  <si>
    <t xml:space="preserve">C9,109  </t>
  </si>
  <si>
    <t>LOWCUT FREQ (LOW)</t>
  </si>
  <si>
    <t>100nF - 63 V - Wima MKS 4 - pas 7,5mm</t>
  </si>
  <si>
    <t>C12,112</t>
  </si>
  <si>
    <t>SRPP CATHODE SHUNT</t>
  </si>
  <si>
    <t>220nF - 250 V - Wima MKS 4 - pas 15mm</t>
  </si>
  <si>
    <t xml:space="preserve">C2,102,10,110 </t>
  </si>
  <si>
    <t>INPUT DC BLOCK / SRPP INPUT DC BLOCK</t>
  </si>
  <si>
    <t>470nF - 250 V - Wima MKS 4 - pas 22,5 mm</t>
  </si>
  <si>
    <t>C3,103,5,105</t>
  </si>
  <si>
    <t>INTERSTAGE V1A-V1B / STAGE1 OUTPUT</t>
  </si>
  <si>
    <t>1,5µF - 250 V - Wima MKS 4 - pas 27,5mm</t>
  </si>
  <si>
    <t>C4,104</t>
  </si>
  <si>
    <t>OUTPUT DC DECOUPLING V1B</t>
  </si>
  <si>
    <t>4,7µF - 250 V - Wima MKS 4 - pas 27,5mm</t>
  </si>
  <si>
    <t>C13,113</t>
  </si>
  <si>
    <t>SRPP OUTPUT CAP</t>
  </si>
  <si>
    <t>10µF - 100 V - Vishay Roeder. - pas 27,5mm</t>
  </si>
  <si>
    <t>C7,107</t>
  </si>
  <si>
    <t>GAIN DC DECOUPLING</t>
  </si>
  <si>
    <t>Radial Electro</t>
  </si>
  <si>
    <t>10µF - 35 V - Rubycon ZA - pas 3,5mm</t>
  </si>
  <si>
    <t>C19,24</t>
  </si>
  <si>
    <t>IC2 STAB / 12V HEATER STAB</t>
  </si>
  <si>
    <t>10µF - 63 V - Nichicon PS - pas 3,5mm</t>
  </si>
  <si>
    <t>C23</t>
  </si>
  <si>
    <t>P48 STAB</t>
  </si>
  <si>
    <t>10µF - 250 V - Nichicon PM - pas 5mm</t>
  </si>
  <si>
    <t>C25,125</t>
  </si>
  <si>
    <t>HT NOISE FILTER</t>
  </si>
  <si>
    <t xml:space="preserve">47µF - 63 V - Nichicon PM - pas 5mm </t>
  </si>
  <si>
    <t>C26,27,28,29</t>
  </si>
  <si>
    <t>100µF - 63 V - Rubycon YXF - pas 5mm</t>
  </si>
  <si>
    <t>C20,21,22</t>
  </si>
  <si>
    <t>220µF - 385 V - Becher Elko - 45x35 mm</t>
  </si>
  <si>
    <t>C14,15</t>
  </si>
  <si>
    <t>HT RAW STAB (CAN BE LARGER..)</t>
  </si>
  <si>
    <t>BE220/385</t>
  </si>
  <si>
    <t>470µF - 16 V - Nichicon HD - pas 5mm</t>
  </si>
  <si>
    <t>C11,111</t>
  </si>
  <si>
    <t>1000µF - 35 V - Rubycon ZL - pas 5mm</t>
  </si>
  <si>
    <t>C16,17,18</t>
  </si>
  <si>
    <t>12V HEATER RAW STAB</t>
  </si>
  <si>
    <t>Semiconductors</t>
  </si>
  <si>
    <t>Diode 1N4001</t>
  </si>
  <si>
    <t>D2,D8-16</t>
  </si>
  <si>
    <t>TRIPLER P48 + RECT. 12V HEATER</t>
  </si>
  <si>
    <t>1N 4001</t>
  </si>
  <si>
    <t>Diode 1N4007</t>
  </si>
  <si>
    <t>D17-20</t>
  </si>
  <si>
    <t>RECT. 245V HT</t>
  </si>
  <si>
    <t>1N 4007</t>
  </si>
  <si>
    <t xml:space="preserve">Diode 1N4148                  </t>
  </si>
  <si>
    <t xml:space="preserve">D7,107  </t>
  </si>
  <si>
    <t>RELAY SUPPRESS</t>
  </si>
  <si>
    <t>1N 4148</t>
  </si>
  <si>
    <t>Diode Zener 39V 1,3W</t>
  </si>
  <si>
    <t>D3-5</t>
  </si>
  <si>
    <t>PROTECT IC1</t>
  </si>
  <si>
    <t>ZD 39</t>
  </si>
  <si>
    <t>Diode Zener 56V 1,3W</t>
  </si>
  <si>
    <t>D6</t>
  </si>
  <si>
    <t>REF. P48</t>
  </si>
  <si>
    <t>ZD 56</t>
  </si>
  <si>
    <t>Reg TL783</t>
  </si>
  <si>
    <t>IC1</t>
  </si>
  <si>
    <t>REG. 245V HT</t>
  </si>
  <si>
    <t>TL783</t>
  </si>
  <si>
    <t>Reg 78S12</t>
  </si>
  <si>
    <t>IC2</t>
  </si>
  <si>
    <t>REG. 12V HEATER</t>
  </si>
  <si>
    <t>78S12</t>
  </si>
  <si>
    <t>Reg TIP121</t>
  </si>
  <si>
    <t>T1</t>
  </si>
  <si>
    <t>REG. 48V PHANTOM</t>
  </si>
  <si>
    <t>TIP121</t>
  </si>
  <si>
    <t>Miscellaneous</t>
  </si>
  <si>
    <t>Transformateur "R" 220V:15+15V / 30VA</t>
  </si>
  <si>
    <t>Relais mini sensible DIL16 12Vcc - DS2E-S</t>
  </si>
  <si>
    <t>RY1,101</t>
  </si>
  <si>
    <t>LINE SELECT</t>
  </si>
  <si>
    <t>Potentiomètres Cermet 47K log</t>
  </si>
  <si>
    <t>P1,101</t>
  </si>
  <si>
    <t>OUTPUT LEVEL</t>
  </si>
  <si>
    <t>Trimmer 10K - monotour - Cermet</t>
  </si>
  <si>
    <t xml:space="preserve">PR1     </t>
  </si>
  <si>
    <t>TRIM 48V</t>
  </si>
  <si>
    <t>Commutateur rotatif 3 positions</t>
  </si>
  <si>
    <t>INPUT - LOW CUT - PHASE</t>
  </si>
  <si>
    <t>DS 4</t>
  </si>
  <si>
    <t>Commutateur rotatif 12 positions</t>
  </si>
  <si>
    <t>SW2,102</t>
  </si>
  <si>
    <t>GAIN</t>
  </si>
  <si>
    <t>BORNIER 5.08 MM 2 POLES</t>
  </si>
  <si>
    <t>15VAC/15VAC/250V</t>
  </si>
  <si>
    <t>BORNIER 5.08 MM 3 POLES</t>
  </si>
  <si>
    <t>Condo de filtrage</t>
  </si>
  <si>
    <t>Socle femelle droit série KK 6471 - 10 points</t>
  </si>
  <si>
    <t>lot de 5</t>
  </si>
  <si>
    <t>10 contacts droits</t>
  </si>
  <si>
    <t>296-5022</t>
  </si>
  <si>
    <t>Socle femelle droit série KK 6471 - 5 points</t>
  </si>
  <si>
    <t>5 contacts droits</t>
  </si>
  <si>
    <t>296-4962</t>
  </si>
  <si>
    <t>Socle mâle droit série KK 6410 - 10 points</t>
  </si>
  <si>
    <t>453-230</t>
  </si>
  <si>
    <t>Socle mâle droit série KK 6410 - 5 points</t>
  </si>
  <si>
    <t>453-189</t>
  </si>
  <si>
    <t>Contact à sertir série 4809 - lot de 100</t>
  </si>
  <si>
    <t>pour 3 personnes</t>
  </si>
  <si>
    <t>100 broches</t>
  </si>
  <si>
    <t>467-598</t>
  </si>
  <si>
    <t>Nappe</t>
  </si>
  <si>
    <t>OEP A262-A3E</t>
  </si>
  <si>
    <t>INPUT TRANSFORMER</t>
  </si>
  <si>
    <t>OEP A262-A2E</t>
  </si>
  <si>
    <t>OUTPUT TRANSFORMER</t>
  </si>
  <si>
    <t>OEP Screening Cans</t>
  </si>
  <si>
    <t>SCREENING CANS</t>
  </si>
  <si>
    <t>Prise XLR Neutrik mâle à visser</t>
  </si>
  <si>
    <t>NC-3MDL</t>
  </si>
  <si>
    <t>Prise XLR Neutrik femelle à visser</t>
  </si>
  <si>
    <t>NC-3FDL</t>
  </si>
  <si>
    <t>Prise Jack 6,3mm - switching jack NEUTRIK</t>
  </si>
  <si>
    <t>ref. NMJ 4HC-S</t>
  </si>
  <si>
    <t>Mono / Chromé / à 4 pattes</t>
  </si>
  <si>
    <t>Radiateur pour boitier TO220</t>
  </si>
  <si>
    <t>Largeur 15mm</t>
  </si>
  <si>
    <t>Kit d'isolation pour boitier TO220</t>
  </si>
  <si>
    <t>Kit complet…</t>
  </si>
  <si>
    <t>Vis M3 tête fraisée fendue - TO220 sur boitier (2)</t>
  </si>
  <si>
    <t>pour 25 personnes</t>
  </si>
  <si>
    <t>lot de 50 vis - 12mm</t>
  </si>
  <si>
    <t>60,9116-250</t>
  </si>
  <si>
    <t>Fil conducteur liaison circuit imprimé 50*60mm</t>
  </si>
  <si>
    <t>pour tout le monde</t>
  </si>
  <si>
    <t>50 fils de 60mm de long</t>
  </si>
  <si>
    <t>60,3660-50</t>
  </si>
  <si>
    <t>Prise secteur 220V avec filtre 10A</t>
  </si>
  <si>
    <t>découpe 22,5x30mm</t>
  </si>
  <si>
    <t>Fusible 1A - 5x20mm - fusion rapide</t>
  </si>
  <si>
    <t xml:space="preserve">F1     </t>
  </si>
  <si>
    <t>boite de 10</t>
  </si>
  <si>
    <t>60,9802-10</t>
  </si>
  <si>
    <t>Porte fusible 5x20 à visser sur chassis</t>
  </si>
  <si>
    <t>perçage 12,7mm</t>
  </si>
  <si>
    <t>Interrupteur secteur rond 10A/250VAC</t>
  </si>
  <si>
    <t>perçage 22mm</t>
  </si>
  <si>
    <t>Voyant Lumineux</t>
  </si>
  <si>
    <t>Voyant 12V - Rouge - enjoliveur chromé</t>
  </si>
  <si>
    <t xml:space="preserve">LA1    </t>
  </si>
  <si>
    <t>Perçage 8mm</t>
  </si>
  <si>
    <t>250-8843</t>
  </si>
  <si>
    <t>Câble à bosse 30cm noir</t>
  </si>
  <si>
    <t>pour 5 personnes</t>
  </si>
  <si>
    <t>356-1839</t>
  </si>
  <si>
    <t>Câble à bosse 30cm rouge</t>
  </si>
  <si>
    <t>356-1845</t>
  </si>
  <si>
    <t>Tube de protection</t>
  </si>
  <si>
    <t>265-7759</t>
  </si>
  <si>
    <t>Support Condensateurs de filtrage</t>
  </si>
  <si>
    <t>Bride condensateur de filtrage - lot de 5</t>
  </si>
  <si>
    <t>pour 2,5 personnes</t>
  </si>
  <si>
    <t>Nilon avec réhausseur - 35mm</t>
  </si>
  <si>
    <t>203-5698</t>
  </si>
  <si>
    <t>Vis M4 tête fendue - longueur 12mm (2)</t>
  </si>
  <si>
    <t>lot de 50 vis</t>
  </si>
  <si>
    <t>60,9921-50</t>
  </si>
  <si>
    <t>Vis M4 tête fraisée - longueur 12mm (6)</t>
  </si>
  <si>
    <t>pour 8 personnes</t>
  </si>
  <si>
    <t>60,9116-450</t>
  </si>
  <si>
    <t>Rondelles M4 (8 par personne)</t>
  </si>
  <si>
    <t>pour 12 personnes</t>
  </si>
  <si>
    <t>lot de 100 rondelles</t>
  </si>
  <si>
    <t>60,2349-100</t>
  </si>
  <si>
    <t>Support Circuit Imprimé</t>
  </si>
  <si>
    <t>Vis M3 tête fraisée fendue - longueur 12mm</t>
  </si>
  <si>
    <t>pour 10 personnes</t>
  </si>
  <si>
    <t>Entretoises mâle/femelle M3</t>
  </si>
  <si>
    <t>pour 2 personnes</t>
  </si>
  <si>
    <t>longueur 15mm - lot de 10</t>
  </si>
  <si>
    <t>60,9115-310</t>
  </si>
  <si>
    <t>Rondelles M3</t>
  </si>
  <si>
    <t>pour 20 personnes</t>
  </si>
  <si>
    <t>60,5997-100</t>
  </si>
  <si>
    <t>Ecrous M3</t>
  </si>
  <si>
    <t>lot de 50 écrous</t>
  </si>
  <si>
    <t>60,9844-50</t>
  </si>
  <si>
    <t>Support Transfos R</t>
  </si>
  <si>
    <t>Vis M4 tête fendue - longueur 12mm (4)</t>
  </si>
  <si>
    <t>Vis M4 tête fraisée - longueur 12mm (4)</t>
  </si>
  <si>
    <t>Equerre de montage</t>
  </si>
  <si>
    <t>Divers</t>
  </si>
  <si>
    <t>Boutons (Gros)</t>
  </si>
  <si>
    <t>Pour 20 kits</t>
  </si>
  <si>
    <t>Boutons (Moyens)</t>
  </si>
  <si>
    <r>
      <t xml:space="preserve">Tubes </t>
    </r>
    <r>
      <rPr>
        <u val="single"/>
        <sz val="10"/>
        <color indexed="10"/>
        <rFont val="Helvetica 55 Roman"/>
        <family val="2"/>
      </rPr>
      <t>(ECC82</t>
    </r>
    <r>
      <rPr>
        <sz val="10"/>
        <color indexed="10"/>
        <rFont val="Arial"/>
        <family val="0"/>
      </rPr>
      <t xml:space="preserve"> - 5814 - 12AU7A)</t>
    </r>
  </si>
  <si>
    <t>V1,V2,V101,V102</t>
  </si>
  <si>
    <t>INPUT / OUTPUT STAGE</t>
  </si>
  <si>
    <t>Sockets à tube 9 trous pour PCB</t>
  </si>
  <si>
    <t>gaine thermo</t>
  </si>
  <si>
    <t>20cm – noire diam 3.2-&gt;1.6</t>
  </si>
  <si>
    <t>Colliers plastiques</t>
  </si>
  <si>
    <t>100mmx2.5mm</t>
  </si>
  <si>
    <t>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</si>
</sst>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,_€_-;\-* #,##0.00\,_€_-;_-* \-??\ _€_-;_-@_-"/>
  </numFmts>
  <fonts count="14">
    <font>
      <sz val="10"/>
      <name val="Arial"/>
      <family val="0"/>
    </font>
    <font>
      <sz val="7"/>
      <name val="Helvetica 55 Roman"/>
      <family val="2"/>
    </font>
    <font>
      <b/>
      <sz val="14"/>
      <color indexed="54"/>
      <name val="Helvetica 55 Roman"/>
      <family val="2"/>
    </font>
    <font>
      <b/>
      <sz val="7"/>
      <color indexed="54"/>
      <name val="Helvetica 55 Roman"/>
      <family val="2"/>
    </font>
    <font>
      <b/>
      <sz val="12"/>
      <color indexed="9"/>
      <name val="Helvetica 55 Roman"/>
      <family val="2"/>
    </font>
    <font>
      <b/>
      <sz val="7"/>
      <color indexed="9"/>
      <name val="Helvetica 55 Roman"/>
      <family val="2"/>
    </font>
    <font>
      <b/>
      <sz val="10"/>
      <color indexed="9"/>
      <name val="Helvetica 55 Roman"/>
      <family val="2"/>
    </font>
    <font>
      <b/>
      <i/>
      <sz val="10"/>
      <name val="Helvetica 55 Roman"/>
      <family val="2"/>
    </font>
    <font>
      <b/>
      <sz val="10"/>
      <name val="Helvetica 55 Roman"/>
      <family val="2"/>
    </font>
    <font>
      <sz val="10"/>
      <name val="Helvetica 55 Roman"/>
      <family val="2"/>
    </font>
    <font>
      <sz val="8"/>
      <name val="Helvetica 55 Roman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color indexed="10"/>
      <name val="Helvetica 55 Roman"/>
      <family val="2"/>
    </font>
  </fonts>
  <fills count="8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9">
    <xf numFmtId="0" fontId="0" fillId="0" borderId="0" xfId="0" applyAlignment="1">
      <alignment/>
    </xf>
    <xf numFmtId="2" fontId="0" fillId="0" borderId="0" xfId="0" applyNumberFormat="1" applyFont="1" applyBorder="1" applyAlignment="1">
      <alignment wrapText="1"/>
    </xf>
    <xf numFmtId="2" fontId="0" fillId="0" borderId="0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wrapText="1"/>
    </xf>
    <xf numFmtId="2" fontId="0" fillId="0" borderId="0" xfId="0" applyNumberFormat="1" applyAlignment="1">
      <alignment/>
    </xf>
    <xf numFmtId="2" fontId="2" fillId="0" borderId="0" xfId="0" applyNumberFormat="1" applyFont="1" applyBorder="1" applyAlignment="1">
      <alignment wrapText="1"/>
    </xf>
    <xf numFmtId="2" fontId="2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4" fillId="2" borderId="1" xfId="0" applyNumberFormat="1" applyFont="1" applyFill="1" applyBorder="1" applyAlignment="1">
      <alignment wrapText="1"/>
    </xf>
    <xf numFmtId="2" fontId="4" fillId="2" borderId="2" xfId="0" applyNumberFormat="1" applyFont="1" applyFill="1" applyBorder="1" applyAlignment="1">
      <alignment wrapText="1"/>
    </xf>
    <xf numFmtId="2" fontId="4" fillId="2" borderId="2" xfId="0" applyNumberFormat="1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wrapText="1"/>
    </xf>
    <xf numFmtId="2" fontId="7" fillId="3" borderId="3" xfId="0" applyNumberFormat="1" applyFont="1" applyFill="1" applyBorder="1" applyAlignment="1">
      <alignment wrapText="1"/>
    </xf>
    <xf numFmtId="2" fontId="7" fillId="3" borderId="4" xfId="0" applyNumberFormat="1" applyFont="1" applyFill="1" applyBorder="1" applyAlignment="1">
      <alignment horizontal="center" wrapText="1"/>
    </xf>
    <xf numFmtId="2" fontId="7" fillId="3" borderId="5" xfId="0" applyNumberFormat="1" applyFont="1" applyFill="1" applyBorder="1" applyAlignment="1">
      <alignment horizontal="center" wrapText="1"/>
    </xf>
    <xf numFmtId="2" fontId="7" fillId="3" borderId="6" xfId="0" applyNumberFormat="1" applyFont="1" applyFill="1" applyBorder="1" applyAlignment="1">
      <alignment horizontal="center" wrapText="1"/>
    </xf>
    <xf numFmtId="2" fontId="8" fillId="4" borderId="7" xfId="0" applyNumberFormat="1" applyFont="1" applyFill="1" applyBorder="1" applyAlignment="1">
      <alignment horizontal="center" wrapText="1"/>
    </xf>
    <xf numFmtId="2" fontId="0" fillId="4" borderId="8" xfId="0" applyNumberFormat="1" applyFont="1" applyFill="1" applyBorder="1" applyAlignment="1">
      <alignment horizontal="center" wrapText="1"/>
    </xf>
    <xf numFmtId="2" fontId="0" fillId="4" borderId="9" xfId="0" applyNumberFormat="1" applyFont="1" applyFill="1" applyBorder="1" applyAlignment="1">
      <alignment horizontal="center" wrapText="1"/>
    </xf>
    <xf numFmtId="2" fontId="9" fillId="4" borderId="9" xfId="0" applyNumberFormat="1" applyFont="1" applyFill="1" applyBorder="1" applyAlignment="1">
      <alignment horizontal="center" wrapText="1"/>
    </xf>
    <xf numFmtId="2" fontId="9" fillId="4" borderId="8" xfId="0" applyNumberFormat="1" applyFont="1" applyFill="1" applyBorder="1" applyAlignment="1">
      <alignment horizontal="center" wrapText="1"/>
    </xf>
    <xf numFmtId="2" fontId="9" fillId="4" borderId="9" xfId="15" applyNumberFormat="1" applyFont="1" applyFill="1" applyBorder="1" applyAlignment="1" applyProtection="1">
      <alignment horizontal="center" wrapText="1"/>
      <protection/>
    </xf>
    <xf numFmtId="2" fontId="8" fillId="4" borderId="10" xfId="15" applyNumberFormat="1" applyFont="1" applyFill="1" applyBorder="1" applyAlignment="1" applyProtection="1">
      <alignment horizontal="center" wrapText="1"/>
      <protection/>
    </xf>
    <xf numFmtId="2" fontId="0" fillId="0" borderId="9" xfId="0" applyNumberFormat="1" applyFont="1" applyBorder="1" applyAlignment="1">
      <alignment wrapText="1"/>
    </xf>
    <xf numFmtId="2" fontId="0" fillId="0" borderId="11" xfId="0" applyNumberFormat="1" applyFont="1" applyBorder="1" applyAlignment="1">
      <alignment wrapText="1"/>
    </xf>
    <xf numFmtId="2" fontId="9" fillId="0" borderId="0" xfId="0" applyNumberFormat="1" applyFont="1" applyBorder="1" applyAlignment="1">
      <alignment wrapText="1"/>
    </xf>
    <xf numFmtId="2" fontId="10" fillId="0" borderId="12" xfId="0" applyNumberFormat="1" applyFont="1" applyBorder="1" applyAlignment="1">
      <alignment wrapText="1"/>
    </xf>
    <xf numFmtId="2" fontId="9" fillId="0" borderId="0" xfId="15" applyNumberFormat="1" applyFont="1" applyFill="1" applyBorder="1" applyAlignment="1" applyProtection="1">
      <alignment wrapText="1"/>
      <protection/>
    </xf>
    <xf numFmtId="2" fontId="9" fillId="0" borderId="13" xfId="15" applyNumberFormat="1" applyFont="1" applyFill="1" applyBorder="1" applyAlignment="1" applyProtection="1">
      <alignment wrapText="1"/>
      <protection/>
    </xf>
    <xf numFmtId="2" fontId="9" fillId="0" borderId="12" xfId="0" applyNumberFormat="1" applyFont="1" applyBorder="1" applyAlignment="1">
      <alignment wrapText="1"/>
    </xf>
    <xf numFmtId="2" fontId="0" fillId="0" borderId="12" xfId="0" applyNumberFormat="1" applyFont="1" applyBorder="1" applyAlignment="1">
      <alignment wrapText="1"/>
    </xf>
    <xf numFmtId="2" fontId="0" fillId="0" borderId="11" xfId="0" applyNumberFormat="1" applyFont="1" applyBorder="1" applyAlignment="1">
      <alignment vertical="center" wrapText="1"/>
    </xf>
    <xf numFmtId="2" fontId="0" fillId="0" borderId="12" xfId="0" applyNumberFormat="1" applyFont="1" applyBorder="1" applyAlignment="1">
      <alignment vertical="center" wrapText="1"/>
    </xf>
    <xf numFmtId="2" fontId="0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vertical="center" wrapText="1"/>
    </xf>
    <xf numFmtId="2" fontId="9" fillId="0" borderId="12" xfId="0" applyNumberFormat="1" applyFont="1" applyBorder="1" applyAlignment="1">
      <alignment vertical="center" wrapText="1"/>
    </xf>
    <xf numFmtId="2" fontId="9" fillId="0" borderId="0" xfId="15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Border="1" applyAlignment="1">
      <alignment vertical="center" wrapText="1"/>
    </xf>
    <xf numFmtId="2" fontId="9" fillId="0" borderId="13" xfId="15" applyNumberFormat="1" applyFont="1" applyFill="1" applyBorder="1" applyAlignment="1" applyProtection="1">
      <alignment vertical="center" wrapText="1"/>
      <protection/>
    </xf>
    <xf numFmtId="2" fontId="0" fillId="0" borderId="3" xfId="0" applyNumberFormat="1" applyFont="1" applyBorder="1" applyAlignment="1">
      <alignment wrapText="1"/>
    </xf>
    <xf numFmtId="2" fontId="0" fillId="0" borderId="5" xfId="0" applyNumberFormat="1" applyFont="1" applyBorder="1" applyAlignment="1">
      <alignment wrapText="1"/>
    </xf>
    <xf numFmtId="2" fontId="0" fillId="0" borderId="4" xfId="0" applyNumberFormat="1" applyFont="1" applyBorder="1" applyAlignment="1">
      <alignment horizontal="center" wrapText="1"/>
    </xf>
    <xf numFmtId="2" fontId="9" fillId="0" borderId="4" xfId="0" applyNumberFormat="1" applyFont="1" applyBorder="1" applyAlignment="1">
      <alignment wrapText="1"/>
    </xf>
    <xf numFmtId="2" fontId="9" fillId="0" borderId="5" xfId="0" applyNumberFormat="1" applyFont="1" applyBorder="1" applyAlignment="1">
      <alignment wrapText="1"/>
    </xf>
    <xf numFmtId="2" fontId="9" fillId="0" borderId="4" xfId="15" applyNumberFormat="1" applyFont="1" applyFill="1" applyBorder="1" applyAlignment="1" applyProtection="1">
      <alignment wrapText="1"/>
      <protection/>
    </xf>
    <xf numFmtId="2" fontId="9" fillId="0" borderId="6" xfId="15" applyNumberFormat="1" applyFont="1" applyFill="1" applyBorder="1" applyAlignment="1" applyProtection="1">
      <alignment wrapText="1"/>
      <protection/>
    </xf>
    <xf numFmtId="2" fontId="9" fillId="4" borderId="14" xfId="0" applyNumberFormat="1" applyFont="1" applyFill="1" applyBorder="1" applyAlignment="1">
      <alignment horizontal="center" wrapText="1"/>
    </xf>
    <xf numFmtId="2" fontId="9" fillId="4" borderId="15" xfId="15" applyNumberFormat="1" applyFont="1" applyFill="1" applyBorder="1" applyAlignment="1" applyProtection="1">
      <alignment horizontal="center" wrapText="1"/>
      <protection/>
    </xf>
    <xf numFmtId="2" fontId="8" fillId="4" borderId="16" xfId="15" applyNumberFormat="1" applyFont="1" applyFill="1" applyBorder="1" applyAlignment="1" applyProtection="1">
      <alignment horizontal="center" wrapText="1"/>
      <protection/>
    </xf>
    <xf numFmtId="2" fontId="0" fillId="0" borderId="11" xfId="0" applyNumberFormat="1" applyFont="1" applyBorder="1" applyAlignment="1">
      <alignment vertical="center" wrapText="1"/>
    </xf>
    <xf numFmtId="2" fontId="11" fillId="0" borderId="11" xfId="0" applyNumberFormat="1" applyFont="1" applyBorder="1" applyAlignment="1">
      <alignment vertical="center" wrapText="1"/>
    </xf>
    <xf numFmtId="2" fontId="12" fillId="5" borderId="1" xfId="0" applyNumberFormat="1" applyFont="1" applyFill="1" applyBorder="1" applyAlignment="1">
      <alignment vertical="center" wrapText="1"/>
    </xf>
    <xf numFmtId="2" fontId="0" fillId="5" borderId="2" xfId="0" applyNumberFormat="1" applyFont="1" applyFill="1" applyBorder="1" applyAlignment="1">
      <alignment vertical="center" wrapText="1"/>
    </xf>
    <xf numFmtId="2" fontId="0" fillId="5" borderId="2" xfId="0" applyNumberFormat="1" applyFont="1" applyFill="1" applyBorder="1" applyAlignment="1">
      <alignment horizontal="center" vertical="center" wrapText="1"/>
    </xf>
    <xf numFmtId="2" fontId="9" fillId="5" borderId="2" xfId="0" applyNumberFormat="1" applyFont="1" applyFill="1" applyBorder="1" applyAlignment="1">
      <alignment vertical="center" wrapText="1"/>
    </xf>
    <xf numFmtId="2" fontId="9" fillId="5" borderId="2" xfId="15" applyNumberFormat="1" applyFont="1" applyFill="1" applyBorder="1" applyAlignment="1" applyProtection="1">
      <alignment vertical="center" wrapText="1"/>
      <protection/>
    </xf>
    <xf numFmtId="2" fontId="9" fillId="5" borderId="17" xfId="15" applyNumberFormat="1" applyFont="1" applyFill="1" applyBorder="1" applyAlignment="1" applyProtection="1">
      <alignment vertical="center" wrapText="1"/>
      <protection/>
    </xf>
    <xf numFmtId="2" fontId="11" fillId="0" borderId="11" xfId="0" applyNumberFormat="1" applyFont="1" applyBorder="1" applyAlignment="1">
      <alignment vertical="center" wrapText="1"/>
    </xf>
    <xf numFmtId="2" fontId="11" fillId="0" borderId="3" xfId="0" applyNumberFormat="1" applyFont="1" applyBorder="1" applyAlignment="1">
      <alignment vertical="center" wrapText="1"/>
    </xf>
    <xf numFmtId="2" fontId="0" fillId="0" borderId="5" xfId="0" applyNumberFormat="1" applyFont="1" applyBorder="1" applyAlignment="1">
      <alignment vertical="center" wrapText="1"/>
    </xf>
    <xf numFmtId="2" fontId="0" fillId="0" borderId="4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vertical="center" wrapText="1"/>
    </xf>
    <xf numFmtId="2" fontId="9" fillId="0" borderId="4" xfId="15" applyNumberFormat="1" applyFont="1" applyFill="1" applyBorder="1" applyAlignment="1" applyProtection="1">
      <alignment vertical="center" wrapText="1"/>
      <protection/>
    </xf>
    <xf numFmtId="2" fontId="9" fillId="0" borderId="6" xfId="15" applyNumberFormat="1" applyFont="1" applyFill="1" applyBorder="1" applyAlignment="1" applyProtection="1">
      <alignment vertical="center" wrapText="1"/>
      <protection/>
    </xf>
    <xf numFmtId="2" fontId="4" fillId="2" borderId="18" xfId="0" applyNumberFormat="1" applyFont="1" applyFill="1" applyBorder="1" applyAlignment="1">
      <alignment wrapText="1"/>
    </xf>
    <xf numFmtId="2" fontId="4" fillId="6" borderId="0" xfId="0" applyNumberFormat="1" applyFont="1" applyFill="1" applyBorder="1" applyAlignment="1">
      <alignment wrapText="1"/>
    </xf>
    <xf numFmtId="2" fontId="6" fillId="2" borderId="18" xfId="0" applyNumberFormat="1" applyFont="1" applyFill="1" applyBorder="1" applyAlignment="1">
      <alignment horizontal="center" wrapText="1"/>
    </xf>
    <xf numFmtId="2" fontId="4" fillId="2" borderId="18" xfId="0" applyNumberFormat="1" applyFont="1" applyFill="1" applyBorder="1" applyAlignment="1">
      <alignment horizontal="left" wrapText="1"/>
    </xf>
    <xf numFmtId="2" fontId="6" fillId="7" borderId="18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tabSelected="1" workbookViewId="0" topLeftCell="A100">
      <selection activeCell="F82" sqref="E78:F82"/>
    </sheetView>
  </sheetViews>
  <sheetFormatPr defaultColWidth="11.421875" defaultRowHeight="12.75"/>
  <cols>
    <col min="1" max="1" width="41.00390625" style="1" customWidth="1"/>
    <col min="2" max="2" width="17.421875" style="1" customWidth="1"/>
    <col min="3" max="3" width="8.7109375" style="2" customWidth="1"/>
    <col min="4" max="4" width="28.140625" style="3" customWidth="1"/>
    <col min="5" max="5" width="8.7109375" style="1" customWidth="1"/>
    <col min="6" max="6" width="8.8515625" style="1" customWidth="1"/>
    <col min="7" max="7" width="16.140625" style="1" customWidth="1"/>
    <col min="8" max="8" width="12.28125" style="3" customWidth="1"/>
    <col min="9" max="10" width="10.57421875" style="3" customWidth="1"/>
    <col min="11" max="11" width="12.28125" style="3" customWidth="1"/>
    <col min="12" max="13" width="10.57421875" style="3" customWidth="1"/>
    <col min="14" max="14" width="12.28125" style="3" customWidth="1"/>
    <col min="15" max="16" width="10.57421875" style="3" customWidth="1"/>
    <col min="17" max="17" width="12.28125" style="3" customWidth="1"/>
    <col min="18" max="19" width="10.57421875" style="3" customWidth="1"/>
    <col min="20" max="20" width="8.7109375" style="4" customWidth="1"/>
    <col min="21" max="21" width="8.8515625" style="4" customWidth="1"/>
    <col min="22" max="22" width="9.140625" style="4" customWidth="1"/>
    <col min="23" max="24" width="6.57421875" style="1" customWidth="1"/>
    <col min="25" max="16384" width="11.421875" style="1" customWidth="1"/>
  </cols>
  <sheetData>
    <row r="1" spans="1:19" s="1" customFormat="1" ht="18">
      <c r="A1" s="5" t="s">
        <v>0</v>
      </c>
      <c r="B1" s="5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s="1" customFormat="1" ht="15.75">
      <c r="A2" s="8" t="s">
        <v>1</v>
      </c>
      <c r="B2" s="9"/>
      <c r="C2" s="10"/>
      <c r="D2" s="11"/>
      <c r="E2" s="66" t="s">
        <v>2</v>
      </c>
      <c r="F2" s="66"/>
      <c r="G2" s="66"/>
      <c r="H2" s="66" t="s">
        <v>3</v>
      </c>
      <c r="I2" s="66"/>
      <c r="J2" s="66"/>
      <c r="K2" s="66" t="s">
        <v>4</v>
      </c>
      <c r="L2" s="66"/>
      <c r="M2" s="66"/>
      <c r="N2" s="66" t="s">
        <v>5</v>
      </c>
      <c r="O2" s="66"/>
      <c r="P2" s="66"/>
      <c r="Q2" s="66" t="s">
        <v>6</v>
      </c>
      <c r="R2" s="66"/>
      <c r="S2" s="66"/>
    </row>
    <row r="3" spans="1:19" s="1" customFormat="1" ht="12.75">
      <c r="A3" s="12" t="s">
        <v>7</v>
      </c>
      <c r="B3" s="13" t="s">
        <v>8</v>
      </c>
      <c r="C3" s="13" t="s">
        <v>9</v>
      </c>
      <c r="D3" s="13" t="s">
        <v>10</v>
      </c>
      <c r="E3" s="14" t="s">
        <v>11</v>
      </c>
      <c r="F3" s="13" t="s">
        <v>12</v>
      </c>
      <c r="G3" s="15" t="s">
        <v>13</v>
      </c>
      <c r="H3" s="14" t="s">
        <v>14</v>
      </c>
      <c r="I3" s="13" t="s">
        <v>12</v>
      </c>
      <c r="J3" s="15" t="s">
        <v>13</v>
      </c>
      <c r="K3" s="14" t="s">
        <v>14</v>
      </c>
      <c r="L3" s="13" t="s">
        <v>12</v>
      </c>
      <c r="M3" s="15" t="s">
        <v>13</v>
      </c>
      <c r="N3" s="14" t="s">
        <v>14</v>
      </c>
      <c r="O3" s="13" t="s">
        <v>12</v>
      </c>
      <c r="P3" s="15" t="s">
        <v>13</v>
      </c>
      <c r="Q3" s="14" t="s">
        <v>14</v>
      </c>
      <c r="R3" s="13" t="s">
        <v>12</v>
      </c>
      <c r="S3" s="15" t="s">
        <v>13</v>
      </c>
    </row>
    <row r="4" spans="1:19" s="23" customFormat="1" ht="13.5" customHeight="1">
      <c r="A4" s="16" t="s">
        <v>15</v>
      </c>
      <c r="B4" s="17"/>
      <c r="C4" s="18"/>
      <c r="D4" s="19"/>
      <c r="E4" s="20"/>
      <c r="F4" s="21"/>
      <c r="G4" s="22">
        <f>SUM(G5:G23)</f>
        <v>2.0700000000000003</v>
      </c>
      <c r="H4" s="20"/>
      <c r="I4" s="21"/>
      <c r="J4" s="22">
        <f>SUM(J5:J23)</f>
        <v>0.32</v>
      </c>
      <c r="K4" s="20"/>
      <c r="L4" s="21"/>
      <c r="M4" s="22"/>
      <c r="N4" s="20"/>
      <c r="O4" s="21"/>
      <c r="P4" s="22"/>
      <c r="Q4" s="20"/>
      <c r="R4" s="21"/>
      <c r="S4" s="22"/>
    </row>
    <row r="5" spans="1:19" s="1" customFormat="1" ht="12.75">
      <c r="A5" s="24" t="s">
        <v>16</v>
      </c>
      <c r="C5" s="2">
        <v>4</v>
      </c>
      <c r="D5" s="25" t="s">
        <v>17</v>
      </c>
      <c r="E5" s="26"/>
      <c r="F5" s="27">
        <v>0.03</v>
      </c>
      <c r="G5" s="28">
        <f aca="true" t="shared" si="0" ref="G5:G23">F5*C5</f>
        <v>0.12</v>
      </c>
      <c r="H5" s="26"/>
      <c r="I5" s="27"/>
      <c r="J5" s="28"/>
      <c r="K5" s="26"/>
      <c r="L5" s="27"/>
      <c r="M5" s="28"/>
      <c r="N5" s="26"/>
      <c r="O5" s="27"/>
      <c r="P5" s="28"/>
      <c r="Q5" s="26"/>
      <c r="R5" s="27"/>
      <c r="S5" s="28"/>
    </row>
    <row r="6" spans="1:19" s="1" customFormat="1" ht="12.75">
      <c r="A6" s="24" t="s">
        <v>18</v>
      </c>
      <c r="C6" s="2">
        <v>1</v>
      </c>
      <c r="D6" s="25"/>
      <c r="E6" s="29"/>
      <c r="F6" s="27">
        <v>0.03</v>
      </c>
      <c r="G6" s="28">
        <f t="shared" si="0"/>
        <v>0.03</v>
      </c>
      <c r="H6" s="29"/>
      <c r="I6" s="27"/>
      <c r="J6" s="28"/>
      <c r="K6" s="29"/>
      <c r="L6" s="27"/>
      <c r="M6" s="28"/>
      <c r="N6" s="29"/>
      <c r="O6" s="27"/>
      <c r="P6" s="28"/>
      <c r="Q6" s="29"/>
      <c r="R6" s="27"/>
      <c r="S6" s="28"/>
    </row>
    <row r="7" spans="1:19" s="1" customFormat="1" ht="12.75">
      <c r="A7" s="24" t="s">
        <v>19</v>
      </c>
      <c r="C7" s="2">
        <v>2</v>
      </c>
      <c r="D7" s="25"/>
      <c r="E7" s="29"/>
      <c r="F7" s="27">
        <v>0.03</v>
      </c>
      <c r="G7" s="28">
        <f t="shared" si="0"/>
        <v>0.06</v>
      </c>
      <c r="H7" s="29"/>
      <c r="I7" s="27"/>
      <c r="J7" s="28"/>
      <c r="K7" s="29"/>
      <c r="L7" s="27"/>
      <c r="M7" s="28"/>
      <c r="N7" s="29"/>
      <c r="O7" s="27"/>
      <c r="P7" s="28"/>
      <c r="Q7" s="29"/>
      <c r="R7" s="27"/>
      <c r="S7" s="28"/>
    </row>
    <row r="8" spans="1:19" s="1" customFormat="1" ht="12.75">
      <c r="A8" s="24" t="s">
        <v>20</v>
      </c>
      <c r="C8" s="2">
        <v>5</v>
      </c>
      <c r="D8" s="25"/>
      <c r="E8" s="29"/>
      <c r="F8" s="27">
        <v>0.03</v>
      </c>
      <c r="G8" s="28">
        <f t="shared" si="0"/>
        <v>0.15</v>
      </c>
      <c r="H8" s="29"/>
      <c r="I8" s="27"/>
      <c r="J8" s="28"/>
      <c r="K8" s="29"/>
      <c r="L8" s="27"/>
      <c r="M8" s="28"/>
      <c r="N8" s="29"/>
      <c r="O8" s="27"/>
      <c r="P8" s="28"/>
      <c r="Q8" s="29"/>
      <c r="R8" s="27"/>
      <c r="S8" s="28"/>
    </row>
    <row r="9" spans="1:19" s="1" customFormat="1" ht="12.75">
      <c r="A9" s="24" t="s">
        <v>21</v>
      </c>
      <c r="C9" s="2">
        <v>4</v>
      </c>
      <c r="D9" s="25"/>
      <c r="E9" s="29"/>
      <c r="F9" s="27"/>
      <c r="G9" s="28">
        <f t="shared" si="0"/>
        <v>0</v>
      </c>
      <c r="H9" s="29"/>
      <c r="I9" s="27">
        <v>0.08</v>
      </c>
      <c r="J9" s="28">
        <f>I9*C9</f>
        <v>0.32</v>
      </c>
      <c r="K9" s="29"/>
      <c r="L9" s="27"/>
      <c r="M9" s="28"/>
      <c r="N9" s="29"/>
      <c r="O9" s="27"/>
      <c r="P9" s="28"/>
      <c r="Q9" s="29"/>
      <c r="R9" s="27"/>
      <c r="S9" s="28"/>
    </row>
    <row r="10" spans="1:19" s="1" customFormat="1" ht="12.75">
      <c r="A10" s="24" t="s">
        <v>22</v>
      </c>
      <c r="C10" s="2">
        <v>4</v>
      </c>
      <c r="D10" s="25"/>
      <c r="E10" s="29"/>
      <c r="F10" s="27">
        <v>0.03</v>
      </c>
      <c r="G10" s="28">
        <f t="shared" si="0"/>
        <v>0.12</v>
      </c>
      <c r="H10" s="29"/>
      <c r="I10" s="27"/>
      <c r="J10" s="28"/>
      <c r="K10" s="29"/>
      <c r="L10" s="27"/>
      <c r="M10" s="28"/>
      <c r="N10" s="29"/>
      <c r="O10" s="27"/>
      <c r="P10" s="28"/>
      <c r="Q10" s="29"/>
      <c r="R10" s="27"/>
      <c r="S10" s="28"/>
    </row>
    <row r="11" spans="1:19" s="1" customFormat="1" ht="12.75">
      <c r="A11" s="24" t="s">
        <v>23</v>
      </c>
      <c r="C11" s="2">
        <v>2</v>
      </c>
      <c r="D11" s="25"/>
      <c r="E11" s="29"/>
      <c r="F11" s="27">
        <v>0.03</v>
      </c>
      <c r="G11" s="28">
        <f t="shared" si="0"/>
        <v>0.06</v>
      </c>
      <c r="H11" s="29"/>
      <c r="I11" s="27"/>
      <c r="J11" s="28"/>
      <c r="K11" s="29"/>
      <c r="L11" s="27"/>
      <c r="M11" s="28"/>
      <c r="N11" s="29"/>
      <c r="O11" s="27"/>
      <c r="P11" s="28"/>
      <c r="Q11" s="29"/>
      <c r="R11" s="27"/>
      <c r="S11" s="28"/>
    </row>
    <row r="12" spans="1:19" s="1" customFormat="1" ht="12.75">
      <c r="A12" s="24" t="s">
        <v>24</v>
      </c>
      <c r="C12" s="2">
        <v>2</v>
      </c>
      <c r="D12" s="25"/>
      <c r="E12" s="29"/>
      <c r="F12" s="27">
        <v>0.03</v>
      </c>
      <c r="G12" s="28">
        <f t="shared" si="0"/>
        <v>0.06</v>
      </c>
      <c r="H12" s="29"/>
      <c r="I12" s="27"/>
      <c r="J12" s="28"/>
      <c r="K12" s="29"/>
      <c r="L12" s="27"/>
      <c r="M12" s="28"/>
      <c r="N12" s="29"/>
      <c r="O12" s="27"/>
      <c r="P12" s="28"/>
      <c r="Q12" s="29"/>
      <c r="R12" s="27"/>
      <c r="S12" s="28"/>
    </row>
    <row r="13" spans="1:19" s="1" customFormat="1" ht="12.75">
      <c r="A13" s="24" t="s">
        <v>25</v>
      </c>
      <c r="C13" s="2">
        <v>5</v>
      </c>
      <c r="D13" s="25"/>
      <c r="E13" s="29"/>
      <c r="F13" s="27">
        <v>0.03</v>
      </c>
      <c r="G13" s="28">
        <f t="shared" si="0"/>
        <v>0.15</v>
      </c>
      <c r="H13" s="29"/>
      <c r="I13" s="27"/>
      <c r="J13" s="28"/>
      <c r="K13" s="29"/>
      <c r="L13" s="27"/>
      <c r="M13" s="28"/>
      <c r="N13" s="29"/>
      <c r="O13" s="27"/>
      <c r="P13" s="28"/>
      <c r="Q13" s="29"/>
      <c r="R13" s="27"/>
      <c r="S13" s="28"/>
    </row>
    <row r="14" spans="1:19" s="1" customFormat="1" ht="12.75">
      <c r="A14" s="24" t="s">
        <v>26</v>
      </c>
      <c r="C14" s="2">
        <v>6</v>
      </c>
      <c r="D14" s="25"/>
      <c r="E14" s="29"/>
      <c r="F14" s="27">
        <v>0.03</v>
      </c>
      <c r="G14" s="28">
        <f t="shared" si="0"/>
        <v>0.18</v>
      </c>
      <c r="H14" s="29"/>
      <c r="I14" s="27"/>
      <c r="J14" s="28"/>
      <c r="K14" s="29"/>
      <c r="L14" s="27"/>
      <c r="M14" s="28"/>
      <c r="N14" s="29"/>
      <c r="O14" s="27"/>
      <c r="P14" s="28"/>
      <c r="Q14" s="29"/>
      <c r="R14" s="27"/>
      <c r="S14" s="28"/>
    </row>
    <row r="15" spans="1:19" s="1" customFormat="1" ht="12.75">
      <c r="A15" s="24" t="s">
        <v>27</v>
      </c>
      <c r="C15" s="2">
        <v>2</v>
      </c>
      <c r="D15" s="25"/>
      <c r="E15" s="29"/>
      <c r="F15" s="27">
        <v>0.03</v>
      </c>
      <c r="G15" s="28">
        <f t="shared" si="0"/>
        <v>0.06</v>
      </c>
      <c r="H15" s="29"/>
      <c r="I15" s="27"/>
      <c r="J15" s="28"/>
      <c r="K15" s="29"/>
      <c r="L15" s="27"/>
      <c r="M15" s="28"/>
      <c r="N15" s="29"/>
      <c r="O15" s="27"/>
      <c r="P15" s="28"/>
      <c r="Q15" s="29"/>
      <c r="R15" s="27"/>
      <c r="S15" s="28"/>
    </row>
    <row r="16" spans="1:19" s="1" customFormat="1" ht="12.75">
      <c r="A16" s="24" t="s">
        <v>28</v>
      </c>
      <c r="C16" s="2">
        <v>7</v>
      </c>
      <c r="D16" s="25"/>
      <c r="E16" s="29"/>
      <c r="F16" s="27">
        <v>0.03</v>
      </c>
      <c r="G16" s="28">
        <f t="shared" si="0"/>
        <v>0.21</v>
      </c>
      <c r="H16" s="29"/>
      <c r="I16" s="27"/>
      <c r="J16" s="28"/>
      <c r="K16" s="29"/>
      <c r="L16" s="27"/>
      <c r="M16" s="28"/>
      <c r="N16" s="29"/>
      <c r="O16" s="27"/>
      <c r="P16" s="28"/>
      <c r="Q16" s="29"/>
      <c r="R16" s="27"/>
      <c r="S16" s="28"/>
    </row>
    <row r="17" spans="1:19" s="1" customFormat="1" ht="12.75">
      <c r="A17" s="24" t="s">
        <v>29</v>
      </c>
      <c r="C17" s="2">
        <v>2</v>
      </c>
      <c r="D17" s="25"/>
      <c r="E17" s="29"/>
      <c r="F17" s="27">
        <v>0.03</v>
      </c>
      <c r="G17" s="28">
        <f t="shared" si="0"/>
        <v>0.06</v>
      </c>
      <c r="H17" s="29"/>
      <c r="I17" s="27"/>
      <c r="J17" s="28"/>
      <c r="K17" s="29"/>
      <c r="L17" s="27"/>
      <c r="M17" s="28"/>
      <c r="N17" s="29"/>
      <c r="O17" s="27"/>
      <c r="P17" s="28"/>
      <c r="Q17" s="29"/>
      <c r="R17" s="27"/>
      <c r="S17" s="28"/>
    </row>
    <row r="18" spans="1:19" s="1" customFormat="1" ht="12.75">
      <c r="A18" s="24" t="s">
        <v>30</v>
      </c>
      <c r="C18" s="2">
        <v>3</v>
      </c>
      <c r="D18" s="25"/>
      <c r="E18" s="29"/>
      <c r="F18" s="27">
        <v>0.03</v>
      </c>
      <c r="G18" s="28">
        <f t="shared" si="0"/>
        <v>0.09</v>
      </c>
      <c r="H18" s="29"/>
      <c r="I18" s="27"/>
      <c r="J18" s="28"/>
      <c r="K18" s="29"/>
      <c r="L18" s="27"/>
      <c r="M18" s="28"/>
      <c r="N18" s="29"/>
      <c r="O18" s="27"/>
      <c r="P18" s="28"/>
      <c r="Q18" s="29"/>
      <c r="R18" s="27"/>
      <c r="S18" s="28"/>
    </row>
    <row r="19" spans="1:19" s="1" customFormat="1" ht="12.75">
      <c r="A19" s="24" t="s">
        <v>31</v>
      </c>
      <c r="C19" s="2">
        <v>8</v>
      </c>
      <c r="D19" s="25"/>
      <c r="E19" s="29"/>
      <c r="F19" s="27">
        <v>0.03</v>
      </c>
      <c r="G19" s="28">
        <f t="shared" si="0"/>
        <v>0.24</v>
      </c>
      <c r="H19" s="29"/>
      <c r="I19" s="27"/>
      <c r="J19" s="28"/>
      <c r="K19" s="29"/>
      <c r="L19" s="27"/>
      <c r="M19" s="28"/>
      <c r="N19" s="29"/>
      <c r="O19" s="27"/>
      <c r="P19" s="28"/>
      <c r="Q19" s="29"/>
      <c r="R19" s="27"/>
      <c r="S19" s="28"/>
    </row>
    <row r="20" spans="1:19" s="1" customFormat="1" ht="12.75">
      <c r="A20" s="24" t="s">
        <v>32</v>
      </c>
      <c r="C20" s="2">
        <v>2</v>
      </c>
      <c r="D20" s="25"/>
      <c r="E20" s="29"/>
      <c r="F20" s="27">
        <v>0.03</v>
      </c>
      <c r="G20" s="28">
        <f t="shared" si="0"/>
        <v>0.06</v>
      </c>
      <c r="H20" s="29"/>
      <c r="I20" s="27"/>
      <c r="J20" s="28"/>
      <c r="K20" s="29"/>
      <c r="L20" s="27"/>
      <c r="M20" s="28"/>
      <c r="N20" s="29"/>
      <c r="O20" s="27"/>
      <c r="P20" s="28"/>
      <c r="Q20" s="29"/>
      <c r="R20" s="27"/>
      <c r="S20" s="28"/>
    </row>
    <row r="21" spans="1:19" s="1" customFormat="1" ht="12.75">
      <c r="A21" s="24" t="s">
        <v>33</v>
      </c>
      <c r="C21" s="2">
        <v>2</v>
      </c>
      <c r="D21" s="25"/>
      <c r="E21" s="29"/>
      <c r="F21" s="27">
        <v>0.03</v>
      </c>
      <c r="G21" s="28">
        <f t="shared" si="0"/>
        <v>0.06</v>
      </c>
      <c r="H21" s="29"/>
      <c r="I21" s="27"/>
      <c r="J21" s="28"/>
      <c r="K21" s="29"/>
      <c r="L21" s="27"/>
      <c r="M21" s="28"/>
      <c r="N21" s="29"/>
      <c r="O21" s="27"/>
      <c r="P21" s="28"/>
      <c r="Q21" s="29"/>
      <c r="R21" s="27"/>
      <c r="S21" s="28"/>
    </row>
    <row r="22" spans="1:19" s="1" customFormat="1" ht="12.75">
      <c r="A22" s="24" t="s">
        <v>34</v>
      </c>
      <c r="C22" s="2">
        <v>2</v>
      </c>
      <c r="D22" s="25"/>
      <c r="E22" s="29"/>
      <c r="F22" s="27">
        <v>0.03</v>
      </c>
      <c r="G22" s="28">
        <f t="shared" si="0"/>
        <v>0.06</v>
      </c>
      <c r="H22" s="29"/>
      <c r="I22" s="27"/>
      <c r="J22" s="28"/>
      <c r="K22" s="29"/>
      <c r="L22" s="27"/>
      <c r="M22" s="28"/>
      <c r="N22" s="29"/>
      <c r="O22" s="27"/>
      <c r="P22" s="28"/>
      <c r="Q22" s="29"/>
      <c r="R22" s="27"/>
      <c r="S22" s="28"/>
    </row>
    <row r="23" spans="1:19" s="1" customFormat="1" ht="12.75">
      <c r="A23" s="24" t="s">
        <v>35</v>
      </c>
      <c r="C23" s="2">
        <v>10</v>
      </c>
      <c r="D23" s="25"/>
      <c r="E23" s="29"/>
      <c r="F23" s="27">
        <v>0.03</v>
      </c>
      <c r="G23" s="28">
        <f t="shared" si="0"/>
        <v>0.3</v>
      </c>
      <c r="H23" s="29"/>
      <c r="I23" s="27"/>
      <c r="J23" s="28"/>
      <c r="K23" s="29"/>
      <c r="L23" s="27"/>
      <c r="M23" s="28"/>
      <c r="N23" s="29"/>
      <c r="O23" s="27"/>
      <c r="P23" s="28"/>
      <c r="Q23" s="29"/>
      <c r="R23" s="27"/>
      <c r="S23" s="28"/>
    </row>
    <row r="24" spans="1:19" s="23" customFormat="1" ht="12.75">
      <c r="A24" s="16" t="s">
        <v>36</v>
      </c>
      <c r="B24" s="17"/>
      <c r="C24" s="18"/>
      <c r="D24" s="19"/>
      <c r="E24" s="20"/>
      <c r="F24" s="21"/>
      <c r="G24" s="22"/>
      <c r="H24" s="20"/>
      <c r="I24" s="21"/>
      <c r="J24" s="22">
        <f>SUM(J25:J27)</f>
        <v>0.44999999999999996</v>
      </c>
      <c r="K24" s="20"/>
      <c r="L24" s="21"/>
      <c r="M24" s="22"/>
      <c r="N24" s="20"/>
      <c r="O24" s="21"/>
      <c r="P24" s="22"/>
      <c r="Q24" s="20"/>
      <c r="R24" s="21"/>
      <c r="S24" s="22"/>
    </row>
    <row r="25" spans="1:19" s="1" customFormat="1" ht="12.75" customHeight="1">
      <c r="A25" s="24" t="s">
        <v>37</v>
      </c>
      <c r="B25" s="1" t="s">
        <v>38</v>
      </c>
      <c r="C25" s="2">
        <v>2</v>
      </c>
      <c r="D25" s="25" t="s">
        <v>39</v>
      </c>
      <c r="E25" s="26"/>
      <c r="F25" s="27"/>
      <c r="G25" s="28"/>
      <c r="H25" s="26" t="s">
        <v>40</v>
      </c>
      <c r="I25" s="27">
        <v>0.09</v>
      </c>
      <c r="J25" s="28">
        <f>I25*C25</f>
        <v>0.18</v>
      </c>
      <c r="K25" s="26"/>
      <c r="L25" s="27"/>
      <c r="M25" s="28"/>
      <c r="N25" s="26"/>
      <c r="O25" s="27"/>
      <c r="P25" s="28"/>
      <c r="Q25" s="26"/>
      <c r="R25" s="27"/>
      <c r="S25" s="28"/>
    </row>
    <row r="26" spans="1:19" s="1" customFormat="1" ht="12.75">
      <c r="A26" s="24" t="s">
        <v>22</v>
      </c>
      <c r="B26" s="1" t="s">
        <v>41</v>
      </c>
      <c r="C26" s="2">
        <v>2</v>
      </c>
      <c r="D26" s="25" t="s">
        <v>42</v>
      </c>
      <c r="E26" s="29"/>
      <c r="F26" s="27"/>
      <c r="G26" s="28"/>
      <c r="H26" s="29"/>
      <c r="I26" s="27">
        <v>0.09</v>
      </c>
      <c r="J26" s="28">
        <f>I26*C26</f>
        <v>0.18</v>
      </c>
      <c r="K26" s="29"/>
      <c r="L26" s="27"/>
      <c r="M26" s="28"/>
      <c r="N26" s="29"/>
      <c r="O26" s="27"/>
      <c r="P26" s="28"/>
      <c r="Q26" s="29"/>
      <c r="R26" s="27"/>
      <c r="S26" s="28"/>
    </row>
    <row r="27" spans="1:19" s="1" customFormat="1" ht="13.5" customHeight="1">
      <c r="A27" s="24" t="s">
        <v>33</v>
      </c>
      <c r="B27" s="1" t="s">
        <v>43</v>
      </c>
      <c r="C27" s="2">
        <v>1</v>
      </c>
      <c r="D27" s="25" t="s">
        <v>44</v>
      </c>
      <c r="E27" s="29"/>
      <c r="F27" s="27"/>
      <c r="G27" s="28"/>
      <c r="H27" s="29"/>
      <c r="I27" s="27">
        <v>0.09</v>
      </c>
      <c r="J27" s="28">
        <f>I27*C27</f>
        <v>0.09</v>
      </c>
      <c r="K27" s="29"/>
      <c r="L27" s="27"/>
      <c r="M27" s="28"/>
      <c r="N27" s="29"/>
      <c r="O27" s="27"/>
      <c r="P27" s="28"/>
      <c r="Q27" s="29"/>
      <c r="R27" s="27"/>
      <c r="S27" s="28"/>
    </row>
    <row r="28" spans="1:19" s="1" customFormat="1" ht="12.75">
      <c r="A28" s="24"/>
      <c r="B28" s="30"/>
      <c r="C28" s="2"/>
      <c r="D28" s="25"/>
      <c r="E28" s="29"/>
      <c r="F28" s="27"/>
      <c r="G28" s="28"/>
      <c r="H28" s="29"/>
      <c r="I28" s="27"/>
      <c r="J28" s="28"/>
      <c r="K28" s="29"/>
      <c r="L28" s="27"/>
      <c r="M28" s="28"/>
      <c r="N28" s="29"/>
      <c r="O28" s="27"/>
      <c r="P28" s="28"/>
      <c r="Q28" s="29"/>
      <c r="R28" s="27"/>
      <c r="S28" s="28"/>
    </row>
    <row r="29" spans="1:19" s="1" customFormat="1" ht="15.75">
      <c r="A29" s="8" t="s">
        <v>45</v>
      </c>
      <c r="B29" s="9"/>
      <c r="C29" s="10"/>
      <c r="D29" s="11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</row>
    <row r="30" spans="1:19" s="1" customFormat="1" ht="25.5">
      <c r="A30" s="12" t="s">
        <v>7</v>
      </c>
      <c r="B30" s="13" t="s">
        <v>8</v>
      </c>
      <c r="C30" s="13" t="s">
        <v>9</v>
      </c>
      <c r="D30" s="13" t="s">
        <v>10</v>
      </c>
      <c r="E30" s="14" t="s">
        <v>14</v>
      </c>
      <c r="F30" s="13" t="s">
        <v>12</v>
      </c>
      <c r="G30" s="15" t="s">
        <v>13</v>
      </c>
      <c r="H30" s="14" t="s">
        <v>14</v>
      </c>
      <c r="I30" s="13" t="s">
        <v>12</v>
      </c>
      <c r="J30" s="15" t="s">
        <v>13</v>
      </c>
      <c r="K30" s="14" t="s">
        <v>14</v>
      </c>
      <c r="L30" s="13" t="s">
        <v>12</v>
      </c>
      <c r="M30" s="15" t="s">
        <v>13</v>
      </c>
      <c r="N30" s="14" t="s">
        <v>14</v>
      </c>
      <c r="O30" s="13" t="s">
        <v>12</v>
      </c>
      <c r="P30" s="15" t="s">
        <v>13</v>
      </c>
      <c r="Q30" s="14" t="s">
        <v>14</v>
      </c>
      <c r="R30" s="13" t="s">
        <v>12</v>
      </c>
      <c r="S30" s="15" t="s">
        <v>13</v>
      </c>
    </row>
    <row r="31" spans="1:19" s="23" customFormat="1" ht="12.75">
      <c r="A31" s="16" t="s">
        <v>46</v>
      </c>
      <c r="B31" s="17"/>
      <c r="C31" s="18"/>
      <c r="D31" s="19"/>
      <c r="E31" s="20"/>
      <c r="F31" s="21"/>
      <c r="G31" s="22"/>
      <c r="H31" s="20"/>
      <c r="I31" s="21"/>
      <c r="J31" s="22"/>
      <c r="K31" s="20"/>
      <c r="L31" s="21"/>
      <c r="M31" s="22">
        <f>SUM(M32:M33)</f>
        <v>0.5</v>
      </c>
      <c r="N31" s="20"/>
      <c r="O31" s="21"/>
      <c r="P31" s="22"/>
      <c r="Q31" s="20"/>
      <c r="R31" s="21"/>
      <c r="S31" s="22"/>
    </row>
    <row r="32" spans="1:19" s="1" customFormat="1" ht="12.75">
      <c r="A32" s="24" t="s">
        <v>47</v>
      </c>
      <c r="B32" s="30" t="s">
        <v>48</v>
      </c>
      <c r="C32" s="2">
        <v>2</v>
      </c>
      <c r="D32" s="25" t="s">
        <v>49</v>
      </c>
      <c r="E32" s="29"/>
      <c r="F32" s="27"/>
      <c r="G32" s="28"/>
      <c r="H32" s="29"/>
      <c r="I32" s="27"/>
      <c r="J32" s="28"/>
      <c r="K32" s="29">
        <v>3549537</v>
      </c>
      <c r="L32" s="27">
        <v>0.25</v>
      </c>
      <c r="M32" s="28">
        <f>L32*C32</f>
        <v>0.5</v>
      </c>
      <c r="N32" s="29"/>
      <c r="O32" s="27"/>
      <c r="P32" s="28"/>
      <c r="Q32" s="29"/>
      <c r="R32" s="27"/>
      <c r="S32" s="28"/>
    </row>
    <row r="33" spans="1:19" s="1" customFormat="1" ht="12.75">
      <c r="A33" s="24"/>
      <c r="B33" s="30"/>
      <c r="C33" s="2"/>
      <c r="D33" s="25"/>
      <c r="E33" s="29"/>
      <c r="F33" s="27"/>
      <c r="G33" s="28"/>
      <c r="H33" s="29"/>
      <c r="I33" s="27"/>
      <c r="J33" s="28"/>
      <c r="K33" s="29"/>
      <c r="L33" s="27"/>
      <c r="M33" s="28"/>
      <c r="N33" s="29"/>
      <c r="O33" s="27"/>
      <c r="P33" s="28"/>
      <c r="Q33" s="29"/>
      <c r="R33" s="27"/>
      <c r="S33" s="28"/>
    </row>
    <row r="34" spans="1:19" s="23" customFormat="1" ht="10.5" customHeight="1">
      <c r="A34" s="16" t="s">
        <v>50</v>
      </c>
      <c r="B34" s="17"/>
      <c r="C34" s="18"/>
      <c r="D34" s="19"/>
      <c r="E34" s="20"/>
      <c r="F34" s="21"/>
      <c r="G34" s="22">
        <f>SUM(G35:G42)</f>
        <v>0</v>
      </c>
      <c r="H34" s="20"/>
      <c r="I34" s="21"/>
      <c r="J34" s="22">
        <f>SUM(J35:J41)</f>
        <v>6.699999999999999</v>
      </c>
      <c r="K34" s="20"/>
      <c r="L34" s="21"/>
      <c r="M34" s="22">
        <f>SUM(M35:M43)</f>
        <v>7.42</v>
      </c>
      <c r="N34" s="20"/>
      <c r="O34" s="21"/>
      <c r="P34" s="22"/>
      <c r="Q34" s="20"/>
      <c r="R34" s="21"/>
      <c r="S34" s="22"/>
    </row>
    <row r="35" spans="1:19" s="1" customFormat="1" ht="12.75" customHeight="1">
      <c r="A35" s="24" t="s">
        <v>51</v>
      </c>
      <c r="B35" s="30" t="s">
        <v>52</v>
      </c>
      <c r="C35" s="2">
        <v>2</v>
      </c>
      <c r="D35" s="25" t="s">
        <v>53</v>
      </c>
      <c r="E35" s="29"/>
      <c r="F35" s="27"/>
      <c r="G35" s="28"/>
      <c r="H35" s="29"/>
      <c r="I35" s="27">
        <v>0.12</v>
      </c>
      <c r="J35" s="28">
        <f aca="true" t="shared" si="1" ref="J35:J41">I35*C35</f>
        <v>0.24</v>
      </c>
      <c r="K35" s="29"/>
      <c r="L35" s="27"/>
      <c r="M35" s="28"/>
      <c r="N35" s="29"/>
      <c r="O35" s="27"/>
      <c r="P35" s="28"/>
      <c r="Q35" s="29"/>
      <c r="R35" s="27"/>
      <c r="S35" s="28"/>
    </row>
    <row r="36" spans="1:19" s="1" customFormat="1" ht="12.75" customHeight="1">
      <c r="A36" s="24" t="s">
        <v>54</v>
      </c>
      <c r="B36" s="30" t="s">
        <v>55</v>
      </c>
      <c r="C36" s="2">
        <v>2</v>
      </c>
      <c r="D36" s="25" t="s">
        <v>56</v>
      </c>
      <c r="E36" s="29"/>
      <c r="F36" s="27"/>
      <c r="G36" s="28"/>
      <c r="H36" s="29"/>
      <c r="I36" s="27">
        <v>0.12</v>
      </c>
      <c r="J36" s="28">
        <f t="shared" si="1"/>
        <v>0.24</v>
      </c>
      <c r="K36" s="29"/>
      <c r="L36" s="27"/>
      <c r="M36" s="28"/>
      <c r="N36" s="29"/>
      <c r="O36" s="27"/>
      <c r="P36" s="28"/>
      <c r="Q36" s="29"/>
      <c r="R36" s="27"/>
      <c r="S36" s="28"/>
    </row>
    <row r="37" spans="1:19" s="1" customFormat="1" ht="12.75" customHeight="1">
      <c r="A37" s="24" t="s">
        <v>57</v>
      </c>
      <c r="B37" s="30" t="s">
        <v>58</v>
      </c>
      <c r="C37" s="2">
        <v>2</v>
      </c>
      <c r="D37" s="25" t="s">
        <v>59</v>
      </c>
      <c r="E37" s="29"/>
      <c r="F37" s="27"/>
      <c r="G37" s="28"/>
      <c r="H37" s="29"/>
      <c r="I37" s="27">
        <v>0.12</v>
      </c>
      <c r="J37" s="28">
        <f t="shared" si="1"/>
        <v>0.24</v>
      </c>
      <c r="K37" s="29"/>
      <c r="L37" s="27"/>
      <c r="M37" s="28"/>
      <c r="N37" s="29"/>
      <c r="O37" s="27"/>
      <c r="P37" s="28"/>
      <c r="Q37" s="29"/>
      <c r="R37" s="27"/>
      <c r="S37" s="28"/>
    </row>
    <row r="38" spans="1:19" s="37" customFormat="1" ht="25.5">
      <c r="A38" s="31" t="s">
        <v>60</v>
      </c>
      <c r="B38" s="32" t="s">
        <v>61</v>
      </c>
      <c r="C38" s="33">
        <v>4</v>
      </c>
      <c r="D38" s="34" t="s">
        <v>62</v>
      </c>
      <c r="E38" s="35"/>
      <c r="F38" s="36"/>
      <c r="G38" s="28"/>
      <c r="H38" s="35"/>
      <c r="I38" s="36">
        <v>0.16</v>
      </c>
      <c r="J38" s="28">
        <f t="shared" si="1"/>
        <v>0.64</v>
      </c>
      <c r="K38" s="35"/>
      <c r="L38" s="36"/>
      <c r="M38" s="28"/>
      <c r="N38" s="35"/>
      <c r="O38" s="36"/>
      <c r="P38" s="28"/>
      <c r="Q38" s="35"/>
      <c r="R38" s="36"/>
      <c r="S38" s="28"/>
    </row>
    <row r="39" spans="1:19" s="37" customFormat="1" ht="25.5">
      <c r="A39" s="31" t="s">
        <v>63</v>
      </c>
      <c r="B39" s="32" t="s">
        <v>64</v>
      </c>
      <c r="C39" s="33">
        <v>4</v>
      </c>
      <c r="D39" s="34" t="s">
        <v>65</v>
      </c>
      <c r="E39" s="35"/>
      <c r="F39" s="36"/>
      <c r="G39" s="28"/>
      <c r="H39" s="35"/>
      <c r="I39" s="36">
        <v>0.3</v>
      </c>
      <c r="J39" s="28">
        <f t="shared" si="1"/>
        <v>1.2</v>
      </c>
      <c r="K39" s="35"/>
      <c r="L39" s="36"/>
      <c r="M39" s="28"/>
      <c r="N39" s="35"/>
      <c r="O39" s="36"/>
      <c r="P39" s="28"/>
      <c r="Q39" s="35"/>
      <c r="R39" s="36"/>
      <c r="S39" s="28"/>
    </row>
    <row r="40" spans="1:19" s="37" customFormat="1" ht="25.5">
      <c r="A40" s="31" t="s">
        <v>66</v>
      </c>
      <c r="B40" s="32" t="s">
        <v>67</v>
      </c>
      <c r="C40" s="33">
        <v>2</v>
      </c>
      <c r="D40" s="34" t="s">
        <v>68</v>
      </c>
      <c r="E40" s="35"/>
      <c r="F40" s="36"/>
      <c r="G40" s="28"/>
      <c r="H40" s="35"/>
      <c r="I40" s="36">
        <v>0.77</v>
      </c>
      <c r="J40" s="28">
        <f t="shared" si="1"/>
        <v>1.54</v>
      </c>
      <c r="K40" s="35"/>
      <c r="L40" s="36"/>
      <c r="M40" s="28"/>
      <c r="N40" s="35"/>
      <c r="O40" s="36"/>
      <c r="P40" s="28"/>
      <c r="Q40" s="35"/>
      <c r="R40" s="36"/>
      <c r="S40" s="28"/>
    </row>
    <row r="41" spans="1:19" s="1" customFormat="1" ht="12.75">
      <c r="A41" s="24" t="s">
        <v>69</v>
      </c>
      <c r="B41" s="30" t="s">
        <v>70</v>
      </c>
      <c r="C41" s="2">
        <v>2</v>
      </c>
      <c r="D41" s="25" t="s">
        <v>71</v>
      </c>
      <c r="E41" s="29"/>
      <c r="F41" s="27"/>
      <c r="G41" s="28"/>
      <c r="H41" s="29"/>
      <c r="I41" s="27">
        <v>1.3</v>
      </c>
      <c r="J41" s="28">
        <f t="shared" si="1"/>
        <v>2.6</v>
      </c>
      <c r="K41" s="29"/>
      <c r="L41" s="27"/>
      <c r="M41" s="28"/>
      <c r="N41" s="29"/>
      <c r="O41" s="27"/>
      <c r="P41" s="28"/>
      <c r="Q41" s="29"/>
      <c r="R41" s="27"/>
      <c r="S41" s="28"/>
    </row>
    <row r="42" spans="1:19" s="1" customFormat="1" ht="12.75">
      <c r="A42" s="24" t="s">
        <v>72</v>
      </c>
      <c r="B42" s="30" t="s">
        <v>73</v>
      </c>
      <c r="C42" s="2">
        <v>2</v>
      </c>
      <c r="D42" s="25" t="s">
        <v>74</v>
      </c>
      <c r="E42" s="29"/>
      <c r="F42" s="27"/>
      <c r="G42" s="28"/>
      <c r="H42" s="29"/>
      <c r="I42" s="27"/>
      <c r="J42" s="28"/>
      <c r="K42" s="29">
        <v>814155</v>
      </c>
      <c r="L42" s="27">
        <v>3.71</v>
      </c>
      <c r="M42" s="28">
        <f>L42*C42</f>
        <v>7.42</v>
      </c>
      <c r="N42" s="29"/>
      <c r="O42" s="27"/>
      <c r="P42" s="28"/>
      <c r="Q42" s="29"/>
      <c r="R42" s="27"/>
      <c r="S42" s="28"/>
    </row>
    <row r="43" spans="1:19" s="1" customFormat="1" ht="12.75">
      <c r="A43" s="24"/>
      <c r="B43" s="30"/>
      <c r="C43" s="2"/>
      <c r="D43" s="25"/>
      <c r="E43" s="29"/>
      <c r="F43" s="27"/>
      <c r="G43" s="28"/>
      <c r="H43" s="29"/>
      <c r="I43" s="27"/>
      <c r="J43" s="28"/>
      <c r="K43" s="29"/>
      <c r="L43" s="27"/>
      <c r="M43" s="28"/>
      <c r="N43" s="29"/>
      <c r="O43" s="27"/>
      <c r="P43" s="28"/>
      <c r="Q43" s="29"/>
      <c r="R43" s="27"/>
      <c r="S43" s="28"/>
    </row>
    <row r="44" spans="1:19" s="23" customFormat="1" ht="12.75">
      <c r="A44" s="16" t="s">
        <v>75</v>
      </c>
      <c r="B44" s="17"/>
      <c r="C44" s="18"/>
      <c r="D44" s="19"/>
      <c r="E44" s="20"/>
      <c r="F44" s="21"/>
      <c r="G44" s="22"/>
      <c r="H44" s="20"/>
      <c r="I44" s="21"/>
      <c r="J44" s="22">
        <f>SUM(J45:J53)</f>
        <v>8.6</v>
      </c>
      <c r="K44" s="20"/>
      <c r="L44" s="21"/>
      <c r="M44" s="22">
        <f>SUM(M45:M53)</f>
        <v>10.305</v>
      </c>
      <c r="N44" s="20"/>
      <c r="O44" s="21"/>
      <c r="P44" s="22"/>
      <c r="Q44" s="20"/>
      <c r="R44" s="21"/>
      <c r="S44" s="22"/>
    </row>
    <row r="45" spans="1:19" s="1" customFormat="1" ht="12.75">
      <c r="A45" s="24" t="s">
        <v>76</v>
      </c>
      <c r="B45" s="30" t="s">
        <v>77</v>
      </c>
      <c r="C45" s="2">
        <v>2</v>
      </c>
      <c r="D45" s="25" t="s">
        <v>78</v>
      </c>
      <c r="E45" s="29"/>
      <c r="F45" s="27"/>
      <c r="G45" s="28"/>
      <c r="H45" s="29"/>
      <c r="I45" s="27"/>
      <c r="J45" s="28"/>
      <c r="K45" s="29">
        <v>762120</v>
      </c>
      <c r="L45" s="27">
        <v>0.56</v>
      </c>
      <c r="M45" s="28">
        <f>L45*C45</f>
        <v>1.12</v>
      </c>
      <c r="N45" s="29"/>
      <c r="O45" s="27"/>
      <c r="P45" s="28"/>
      <c r="Q45" s="29"/>
      <c r="R45" s="27"/>
      <c r="S45" s="28"/>
    </row>
    <row r="46" spans="1:19" s="1" customFormat="1" ht="12.75">
      <c r="A46" s="24" t="s">
        <v>79</v>
      </c>
      <c r="B46" s="30" t="s">
        <v>80</v>
      </c>
      <c r="C46" s="2">
        <v>1</v>
      </c>
      <c r="D46" s="25" t="s">
        <v>81</v>
      </c>
      <c r="E46" s="29"/>
      <c r="F46" s="27"/>
      <c r="G46" s="28"/>
      <c r="H46" s="29"/>
      <c r="I46" s="27"/>
      <c r="J46" s="28"/>
      <c r="K46" s="29">
        <v>8813051</v>
      </c>
      <c r="L46" s="27">
        <v>0.135</v>
      </c>
      <c r="M46" s="28">
        <f>L46*C46</f>
        <v>0.135</v>
      </c>
      <c r="N46" s="29"/>
      <c r="O46" s="27"/>
      <c r="P46" s="28"/>
      <c r="Q46" s="29"/>
      <c r="R46" s="27"/>
      <c r="S46" s="28"/>
    </row>
    <row r="47" spans="1:19" s="1" customFormat="1" ht="12.75">
      <c r="A47" s="24" t="s">
        <v>82</v>
      </c>
      <c r="B47" s="30" t="s">
        <v>83</v>
      </c>
      <c r="C47" s="2">
        <v>2</v>
      </c>
      <c r="D47" s="25" t="s">
        <v>84</v>
      </c>
      <c r="E47" s="29"/>
      <c r="F47" s="27"/>
      <c r="G47" s="28"/>
      <c r="H47" s="29"/>
      <c r="I47" s="27"/>
      <c r="J47" s="28"/>
      <c r="K47" s="29">
        <v>8812837</v>
      </c>
      <c r="L47" s="27">
        <v>0.86</v>
      </c>
      <c r="M47" s="28">
        <f>L47*C47</f>
        <v>1.72</v>
      </c>
      <c r="N47" s="29"/>
      <c r="O47" s="27"/>
      <c r="P47" s="28"/>
      <c r="Q47" s="29"/>
      <c r="R47" s="27"/>
      <c r="S47" s="28"/>
    </row>
    <row r="48" spans="1:19" s="1" customFormat="1" ht="12.75">
      <c r="A48" s="24" t="s">
        <v>85</v>
      </c>
      <c r="B48" s="30" t="s">
        <v>86</v>
      </c>
      <c r="C48" s="2">
        <v>4</v>
      </c>
      <c r="D48" s="25"/>
      <c r="E48" s="29"/>
      <c r="F48" s="27"/>
      <c r="G48" s="28"/>
      <c r="H48" s="29"/>
      <c r="I48" s="27"/>
      <c r="J48" s="28"/>
      <c r="K48" s="29">
        <v>8812659</v>
      </c>
      <c r="L48" s="27">
        <v>0.26</v>
      </c>
      <c r="M48" s="28">
        <f>L48*C48</f>
        <v>1.04</v>
      </c>
      <c r="N48" s="29"/>
      <c r="O48" s="27"/>
      <c r="P48" s="28"/>
      <c r="Q48" s="29"/>
      <c r="R48" s="27"/>
      <c r="S48" s="28"/>
    </row>
    <row r="49" spans="1:19" s="1" customFormat="1" ht="12.75">
      <c r="A49" s="24" t="s">
        <v>87</v>
      </c>
      <c r="B49" s="30" t="s">
        <v>88</v>
      </c>
      <c r="C49" s="2">
        <v>3</v>
      </c>
      <c r="D49" s="25"/>
      <c r="E49" s="29"/>
      <c r="F49" s="27"/>
      <c r="G49" s="28"/>
      <c r="H49" s="29"/>
      <c r="I49" s="27"/>
      <c r="J49" s="28"/>
      <c r="K49" s="29">
        <v>580636</v>
      </c>
      <c r="L49" s="27">
        <v>0.49</v>
      </c>
      <c r="M49" s="28">
        <f>L49*C49</f>
        <v>1.47</v>
      </c>
      <c r="N49" s="29"/>
      <c r="O49" s="27"/>
      <c r="P49" s="28"/>
      <c r="Q49" s="29"/>
      <c r="R49" s="27"/>
      <c r="S49" s="28"/>
    </row>
    <row r="50" spans="1:19" s="37" customFormat="1" ht="25.5">
      <c r="A50" s="31" t="s">
        <v>89</v>
      </c>
      <c r="B50" s="32" t="s">
        <v>90</v>
      </c>
      <c r="C50" s="33">
        <v>2</v>
      </c>
      <c r="D50" s="34" t="s">
        <v>91</v>
      </c>
      <c r="E50" s="35"/>
      <c r="F50" s="36"/>
      <c r="G50" s="28"/>
      <c r="H50" s="35" t="s">
        <v>92</v>
      </c>
      <c r="I50" s="36">
        <v>4.3</v>
      </c>
      <c r="J50" s="38">
        <f>I50*C50</f>
        <v>8.6</v>
      </c>
      <c r="K50" s="35"/>
      <c r="L50" s="36"/>
      <c r="M50" s="28"/>
      <c r="N50" s="35"/>
      <c r="O50" s="36"/>
      <c r="P50" s="28"/>
      <c r="Q50" s="35"/>
      <c r="R50" s="36"/>
      <c r="S50" s="28"/>
    </row>
    <row r="51" spans="1:19" s="1" customFormat="1" ht="12" customHeight="1">
      <c r="A51" s="24" t="s">
        <v>93</v>
      </c>
      <c r="B51" s="30" t="s">
        <v>94</v>
      </c>
      <c r="C51" s="2">
        <v>2</v>
      </c>
      <c r="D51" s="25"/>
      <c r="E51" s="29"/>
      <c r="F51" s="27"/>
      <c r="G51" s="28"/>
      <c r="H51" s="29"/>
      <c r="I51" s="27"/>
      <c r="J51" s="28"/>
      <c r="K51" s="29">
        <v>3449774</v>
      </c>
      <c r="L51" s="27">
        <v>0.52</v>
      </c>
      <c r="M51" s="28">
        <f>L51*C51</f>
        <v>1.04</v>
      </c>
      <c r="N51" s="29"/>
      <c r="O51" s="27"/>
      <c r="P51" s="28"/>
      <c r="Q51" s="29"/>
      <c r="R51" s="27"/>
      <c r="S51" s="28"/>
    </row>
    <row r="52" spans="1:19" s="1" customFormat="1" ht="12.75" customHeight="1">
      <c r="A52" s="24" t="s">
        <v>95</v>
      </c>
      <c r="B52" s="30" t="s">
        <v>96</v>
      </c>
      <c r="C52" s="2">
        <v>3</v>
      </c>
      <c r="D52" s="25" t="s">
        <v>97</v>
      </c>
      <c r="E52" s="29"/>
      <c r="F52" s="27"/>
      <c r="G52" s="28"/>
      <c r="H52" s="29"/>
      <c r="I52" s="27"/>
      <c r="J52" s="28"/>
      <c r="K52" s="29">
        <v>777365</v>
      </c>
      <c r="L52" s="27">
        <v>1.26</v>
      </c>
      <c r="M52" s="28">
        <f>L52*C52</f>
        <v>3.7800000000000002</v>
      </c>
      <c r="N52" s="29"/>
      <c r="O52" s="27"/>
      <c r="P52" s="28"/>
      <c r="Q52" s="29"/>
      <c r="R52" s="27"/>
      <c r="S52" s="28"/>
    </row>
    <row r="53" spans="1:19" s="1" customFormat="1" ht="12.75">
      <c r="A53" s="39"/>
      <c r="B53" s="40"/>
      <c r="C53" s="41"/>
      <c r="D53" s="42"/>
      <c r="E53" s="43"/>
      <c r="F53" s="44"/>
      <c r="G53" s="45"/>
      <c r="H53" s="43"/>
      <c r="I53" s="44"/>
      <c r="J53" s="45"/>
      <c r="K53" s="43"/>
      <c r="L53" s="44"/>
      <c r="M53" s="45"/>
      <c r="N53" s="43"/>
      <c r="O53" s="44"/>
      <c r="P53" s="45"/>
      <c r="Q53" s="43"/>
      <c r="R53" s="44"/>
      <c r="S53" s="45"/>
    </row>
    <row r="54" spans="1:19" s="1" customFormat="1" ht="15.75">
      <c r="A54" s="8" t="s">
        <v>98</v>
      </c>
      <c r="B54" s="9"/>
      <c r="C54" s="10"/>
      <c r="D54" s="11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</row>
    <row r="55" spans="1:19" s="1" customFormat="1" ht="25.5">
      <c r="A55" s="12" t="s">
        <v>7</v>
      </c>
      <c r="B55" s="14" t="s">
        <v>8</v>
      </c>
      <c r="C55" s="13" t="s">
        <v>9</v>
      </c>
      <c r="D55" s="13"/>
      <c r="E55" s="14" t="s">
        <v>14</v>
      </c>
      <c r="F55" s="13" t="s">
        <v>12</v>
      </c>
      <c r="G55" s="15" t="s">
        <v>13</v>
      </c>
      <c r="H55" s="14" t="s">
        <v>14</v>
      </c>
      <c r="I55" s="13" t="s">
        <v>12</v>
      </c>
      <c r="J55" s="15" t="s">
        <v>13</v>
      </c>
      <c r="K55" s="14" t="s">
        <v>14</v>
      </c>
      <c r="L55" s="13" t="s">
        <v>12</v>
      </c>
      <c r="M55" s="15" t="s">
        <v>13</v>
      </c>
      <c r="N55" s="14" t="s">
        <v>14</v>
      </c>
      <c r="O55" s="13" t="s">
        <v>12</v>
      </c>
      <c r="P55" s="15" t="s">
        <v>13</v>
      </c>
      <c r="Q55" s="14" t="s">
        <v>14</v>
      </c>
      <c r="R55" s="13" t="s">
        <v>12</v>
      </c>
      <c r="S55" s="15" t="s">
        <v>13</v>
      </c>
    </row>
    <row r="56" spans="1:19" s="23" customFormat="1" ht="12.75">
      <c r="A56" s="16" t="s">
        <v>98</v>
      </c>
      <c r="B56" s="17"/>
      <c r="C56" s="18"/>
      <c r="D56" s="19"/>
      <c r="E56" s="20"/>
      <c r="F56" s="21"/>
      <c r="G56" s="22"/>
      <c r="H56" s="20"/>
      <c r="I56" s="21"/>
      <c r="J56" s="22">
        <f>SUM(J57:J64)</f>
        <v>2.98</v>
      </c>
      <c r="K56" s="20"/>
      <c r="L56" s="21"/>
      <c r="M56" s="22"/>
      <c r="N56" s="20"/>
      <c r="O56" s="21"/>
      <c r="P56" s="22"/>
      <c r="Q56" s="20"/>
      <c r="R56" s="21"/>
      <c r="S56" s="22"/>
    </row>
    <row r="57" spans="1:19" s="1" customFormat="1" ht="12.75" customHeight="1">
      <c r="A57" s="24" t="s">
        <v>99</v>
      </c>
      <c r="B57" s="30" t="s">
        <v>100</v>
      </c>
      <c r="C57" s="2">
        <v>10</v>
      </c>
      <c r="D57" s="25" t="s">
        <v>101</v>
      </c>
      <c r="E57" s="29"/>
      <c r="F57" s="27"/>
      <c r="G57" s="28"/>
      <c r="H57" s="29" t="s">
        <v>102</v>
      </c>
      <c r="I57" s="27">
        <v>0.02</v>
      </c>
      <c r="J57" s="28">
        <f aca="true" t="shared" si="2" ref="J57:J64">I57*C57</f>
        <v>0.2</v>
      </c>
      <c r="K57" s="29"/>
      <c r="L57" s="27"/>
      <c r="M57" s="28"/>
      <c r="N57" s="29"/>
      <c r="O57" s="27"/>
      <c r="P57" s="28"/>
      <c r="Q57" s="29"/>
      <c r="R57" s="27"/>
      <c r="S57" s="28"/>
    </row>
    <row r="58" spans="1:19" s="1" customFormat="1" ht="12.75" customHeight="1">
      <c r="A58" s="24" t="s">
        <v>103</v>
      </c>
      <c r="B58" s="30" t="s">
        <v>104</v>
      </c>
      <c r="C58" s="2">
        <v>4</v>
      </c>
      <c r="D58" s="25" t="s">
        <v>105</v>
      </c>
      <c r="E58" s="29"/>
      <c r="F58" s="27"/>
      <c r="G58" s="28"/>
      <c r="H58" s="29" t="s">
        <v>106</v>
      </c>
      <c r="I58" s="27">
        <v>0.02</v>
      </c>
      <c r="J58" s="28">
        <f t="shared" si="2"/>
        <v>0.08</v>
      </c>
      <c r="K58" s="29"/>
      <c r="L58" s="27"/>
      <c r="M58" s="28"/>
      <c r="N58" s="29"/>
      <c r="O58" s="27"/>
      <c r="P58" s="28"/>
      <c r="Q58" s="29"/>
      <c r="R58" s="27"/>
      <c r="S58" s="28"/>
    </row>
    <row r="59" spans="1:19" s="1" customFormat="1" ht="12.75">
      <c r="A59" s="24" t="s">
        <v>107</v>
      </c>
      <c r="B59" s="30" t="s">
        <v>108</v>
      </c>
      <c r="C59" s="2">
        <v>2</v>
      </c>
      <c r="D59" s="25" t="s">
        <v>109</v>
      </c>
      <c r="E59" s="29"/>
      <c r="F59" s="27"/>
      <c r="G59" s="28"/>
      <c r="H59" s="29" t="s">
        <v>110</v>
      </c>
      <c r="I59" s="27">
        <v>0.02</v>
      </c>
      <c r="J59" s="28">
        <f t="shared" si="2"/>
        <v>0.04</v>
      </c>
      <c r="K59" s="29"/>
      <c r="L59" s="27"/>
      <c r="M59" s="28"/>
      <c r="N59" s="29"/>
      <c r="O59" s="27"/>
      <c r="P59" s="28"/>
      <c r="Q59" s="29"/>
      <c r="R59" s="27"/>
      <c r="S59" s="28"/>
    </row>
    <row r="60" spans="1:19" s="1" customFormat="1" ht="12.75">
      <c r="A60" s="24" t="s">
        <v>111</v>
      </c>
      <c r="B60" s="30" t="s">
        <v>112</v>
      </c>
      <c r="C60" s="2">
        <v>3</v>
      </c>
      <c r="D60" s="25" t="s">
        <v>113</v>
      </c>
      <c r="E60" s="29"/>
      <c r="F60" s="27"/>
      <c r="G60" s="28"/>
      <c r="H60" s="29" t="s">
        <v>114</v>
      </c>
      <c r="I60" s="27">
        <v>0.06</v>
      </c>
      <c r="J60" s="28">
        <f t="shared" si="2"/>
        <v>0.18</v>
      </c>
      <c r="K60" s="29"/>
      <c r="L60" s="27"/>
      <c r="M60" s="28"/>
      <c r="N60" s="29"/>
      <c r="O60" s="27"/>
      <c r="P60" s="28"/>
      <c r="Q60" s="29"/>
      <c r="R60" s="27"/>
      <c r="S60" s="28"/>
    </row>
    <row r="61" spans="1:19" s="1" customFormat="1" ht="12.75">
      <c r="A61" s="24" t="s">
        <v>115</v>
      </c>
      <c r="B61" s="30" t="s">
        <v>116</v>
      </c>
      <c r="C61" s="2">
        <v>1</v>
      </c>
      <c r="D61" s="25" t="s">
        <v>117</v>
      </c>
      <c r="E61" s="29"/>
      <c r="F61" s="27"/>
      <c r="G61" s="28"/>
      <c r="H61" s="29" t="s">
        <v>118</v>
      </c>
      <c r="I61" s="27">
        <v>0.06</v>
      </c>
      <c r="J61" s="28">
        <f t="shared" si="2"/>
        <v>0.06</v>
      </c>
      <c r="K61" s="29"/>
      <c r="L61" s="27"/>
      <c r="M61" s="28"/>
      <c r="N61" s="29"/>
      <c r="O61" s="27"/>
      <c r="P61" s="28"/>
      <c r="Q61" s="29"/>
      <c r="R61" s="27"/>
      <c r="S61" s="28"/>
    </row>
    <row r="62" spans="1:19" s="1" customFormat="1" ht="12.75">
      <c r="A62" s="24" t="s">
        <v>119</v>
      </c>
      <c r="B62" s="30" t="s">
        <v>120</v>
      </c>
      <c r="C62" s="2">
        <v>1</v>
      </c>
      <c r="D62" s="25" t="s">
        <v>121</v>
      </c>
      <c r="E62" s="29"/>
      <c r="F62" s="27"/>
      <c r="G62" s="28"/>
      <c r="H62" s="29" t="s">
        <v>122</v>
      </c>
      <c r="I62" s="27">
        <v>1.75</v>
      </c>
      <c r="J62" s="28">
        <f t="shared" si="2"/>
        <v>1.75</v>
      </c>
      <c r="K62" s="29"/>
      <c r="L62" s="27"/>
      <c r="M62" s="28"/>
      <c r="N62" s="29"/>
      <c r="O62" s="27"/>
      <c r="P62" s="28"/>
      <c r="Q62" s="29"/>
      <c r="R62" s="27"/>
      <c r="S62" s="28"/>
    </row>
    <row r="63" spans="1:19" s="1" customFormat="1" ht="12.75">
      <c r="A63" s="24" t="s">
        <v>123</v>
      </c>
      <c r="B63" s="30" t="s">
        <v>124</v>
      </c>
      <c r="C63" s="2">
        <v>1</v>
      </c>
      <c r="D63" s="25" t="s">
        <v>125</v>
      </c>
      <c r="E63" s="29"/>
      <c r="F63" s="27"/>
      <c r="G63" s="28"/>
      <c r="H63" s="29" t="s">
        <v>126</v>
      </c>
      <c r="I63" s="27">
        <v>0.35</v>
      </c>
      <c r="J63" s="28">
        <f t="shared" si="2"/>
        <v>0.35</v>
      </c>
      <c r="K63" s="29"/>
      <c r="L63" s="27"/>
      <c r="M63" s="28"/>
      <c r="N63" s="29"/>
      <c r="O63" s="27"/>
      <c r="P63" s="28"/>
      <c r="Q63" s="29"/>
      <c r="R63" s="27"/>
      <c r="S63" s="28"/>
    </row>
    <row r="64" spans="1:19" s="1" customFormat="1" ht="12.75">
      <c r="A64" s="24" t="s">
        <v>127</v>
      </c>
      <c r="B64" s="30" t="s">
        <v>128</v>
      </c>
      <c r="C64" s="2">
        <v>1</v>
      </c>
      <c r="D64" s="25" t="s">
        <v>129</v>
      </c>
      <c r="E64" s="29"/>
      <c r="F64" s="27"/>
      <c r="G64" s="28"/>
      <c r="H64" s="29" t="s">
        <v>130</v>
      </c>
      <c r="I64" s="27">
        <v>0.32</v>
      </c>
      <c r="J64" s="28">
        <f t="shared" si="2"/>
        <v>0.32</v>
      </c>
      <c r="K64" s="29"/>
      <c r="L64" s="27"/>
      <c r="M64" s="28"/>
      <c r="N64" s="29"/>
      <c r="O64" s="27"/>
      <c r="P64" s="28"/>
      <c r="Q64" s="29"/>
      <c r="R64" s="27"/>
      <c r="S64" s="28"/>
    </row>
    <row r="65" spans="1:19" s="1" customFormat="1" ht="12.75">
      <c r="A65" s="39"/>
      <c r="B65" s="40"/>
      <c r="C65" s="41"/>
      <c r="D65" s="42"/>
      <c r="E65" s="43"/>
      <c r="F65" s="44"/>
      <c r="G65" s="45"/>
      <c r="H65" s="43"/>
      <c r="I65" s="44"/>
      <c r="J65" s="45"/>
      <c r="K65" s="43"/>
      <c r="L65" s="44"/>
      <c r="M65" s="45"/>
      <c r="N65" s="43"/>
      <c r="O65" s="44"/>
      <c r="P65" s="45"/>
      <c r="Q65" s="43"/>
      <c r="R65" s="44"/>
      <c r="S65" s="45"/>
    </row>
    <row r="66" spans="1:19" s="1" customFormat="1" ht="15.75">
      <c r="A66" s="8" t="s">
        <v>131</v>
      </c>
      <c r="B66" s="9"/>
      <c r="C66" s="10"/>
      <c r="D66" s="11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</row>
    <row r="67" spans="1:19" s="1" customFormat="1" ht="25.5">
      <c r="A67" s="12" t="s">
        <v>7</v>
      </c>
      <c r="B67" s="14" t="s">
        <v>8</v>
      </c>
      <c r="C67" s="13" t="s">
        <v>9</v>
      </c>
      <c r="D67" s="13"/>
      <c r="E67" s="14" t="s">
        <v>14</v>
      </c>
      <c r="F67" s="13" t="s">
        <v>12</v>
      </c>
      <c r="G67" s="15" t="s">
        <v>13</v>
      </c>
      <c r="H67" s="14" t="s">
        <v>14</v>
      </c>
      <c r="I67" s="13" t="s">
        <v>12</v>
      </c>
      <c r="J67" s="15" t="s">
        <v>13</v>
      </c>
      <c r="K67" s="14" t="s">
        <v>14</v>
      </c>
      <c r="L67" s="13" t="s">
        <v>12</v>
      </c>
      <c r="M67" s="15" t="s">
        <v>13</v>
      </c>
      <c r="N67" s="14" t="s">
        <v>14</v>
      </c>
      <c r="O67" s="13" t="s">
        <v>12</v>
      </c>
      <c r="P67" s="15" t="s">
        <v>13</v>
      </c>
      <c r="Q67" s="14" t="s">
        <v>14</v>
      </c>
      <c r="R67" s="13" t="s">
        <v>12</v>
      </c>
      <c r="S67" s="15" t="s">
        <v>13</v>
      </c>
    </row>
    <row r="68" spans="1:19" s="23" customFormat="1" ht="13.5" customHeight="1">
      <c r="A68" s="16" t="s">
        <v>131</v>
      </c>
      <c r="B68" s="17"/>
      <c r="C68" s="18"/>
      <c r="D68" s="19"/>
      <c r="E68" s="20"/>
      <c r="F68" s="21"/>
      <c r="G68" s="22">
        <f>SUM(G69:G128)</f>
        <v>12.5</v>
      </c>
      <c r="H68" s="20"/>
      <c r="I68" s="21"/>
      <c r="J68" s="22">
        <f>SUM(J69:J128)</f>
        <v>23.4</v>
      </c>
      <c r="K68" s="20"/>
      <c r="L68" s="21"/>
      <c r="M68" s="22">
        <f>SUM(M69:M128)</f>
        <v>84.32</v>
      </c>
      <c r="N68" s="46"/>
      <c r="O68" s="47"/>
      <c r="P68" s="48">
        <f>SUM(P69:P128)</f>
        <v>104.55000000000003</v>
      </c>
      <c r="Q68" s="20"/>
      <c r="R68" s="21"/>
      <c r="S68" s="22">
        <f>SUM(S69:S128)</f>
        <v>30.85</v>
      </c>
    </row>
    <row r="69" spans="1:19" s="37" customFormat="1" ht="12.75">
      <c r="A69" s="49" t="s">
        <v>132</v>
      </c>
      <c r="B69" s="32"/>
      <c r="C69" s="33">
        <v>2</v>
      </c>
      <c r="D69" s="34"/>
      <c r="E69" s="35"/>
      <c r="F69" s="36"/>
      <c r="G69" s="38"/>
      <c r="H69" s="35"/>
      <c r="I69" s="36"/>
      <c r="J69" s="38"/>
      <c r="K69" s="35"/>
      <c r="L69" s="36"/>
      <c r="M69" s="38"/>
      <c r="N69" s="35">
        <v>60.2057</v>
      </c>
      <c r="O69" s="36">
        <v>13.9</v>
      </c>
      <c r="P69" s="38">
        <f>O69*C69</f>
        <v>27.8</v>
      </c>
      <c r="Q69" s="35"/>
      <c r="R69" s="36"/>
      <c r="S69" s="38"/>
    </row>
    <row r="70" spans="1:19" s="37" customFormat="1" ht="12.75">
      <c r="A70" s="49" t="s">
        <v>133</v>
      </c>
      <c r="B70" s="32" t="s">
        <v>134</v>
      </c>
      <c r="C70" s="33">
        <v>2</v>
      </c>
      <c r="D70" s="34" t="s">
        <v>135</v>
      </c>
      <c r="E70" s="35"/>
      <c r="F70" s="36"/>
      <c r="G70" s="38"/>
      <c r="H70" s="35"/>
      <c r="I70" s="36"/>
      <c r="J70" s="38"/>
      <c r="K70" s="35"/>
      <c r="L70" s="36"/>
      <c r="M70" s="38"/>
      <c r="N70" s="35">
        <v>60.4014</v>
      </c>
      <c r="O70" s="36">
        <v>5.9</v>
      </c>
      <c r="P70" s="38">
        <f>O70*C70</f>
        <v>11.8</v>
      </c>
      <c r="Q70" s="35"/>
      <c r="R70" s="36"/>
      <c r="S70" s="38"/>
    </row>
    <row r="71" spans="1:19" s="37" customFormat="1" ht="12.75">
      <c r="A71" s="49" t="s">
        <v>136</v>
      </c>
      <c r="B71" s="32" t="s">
        <v>137</v>
      </c>
      <c r="C71" s="33">
        <v>2</v>
      </c>
      <c r="D71" s="34" t="s">
        <v>138</v>
      </c>
      <c r="E71" s="35"/>
      <c r="F71" s="36"/>
      <c r="G71" s="38"/>
      <c r="H71" s="35"/>
      <c r="I71" s="36"/>
      <c r="J71" s="38"/>
      <c r="K71" s="35"/>
      <c r="L71" s="36"/>
      <c r="M71" s="38"/>
      <c r="N71" s="35">
        <v>60.3099</v>
      </c>
      <c r="O71" s="36">
        <v>8.9</v>
      </c>
      <c r="P71" s="38">
        <f>O71*C71</f>
        <v>17.8</v>
      </c>
      <c r="Q71" s="35"/>
      <c r="R71" s="36"/>
      <c r="S71" s="38"/>
    </row>
    <row r="72" spans="1:19" s="37" customFormat="1" ht="12.75">
      <c r="A72" s="49" t="s">
        <v>139</v>
      </c>
      <c r="B72" s="32" t="s">
        <v>140</v>
      </c>
      <c r="C72" s="33">
        <v>1</v>
      </c>
      <c r="D72" s="34" t="s">
        <v>141</v>
      </c>
      <c r="E72" s="35"/>
      <c r="F72" s="36"/>
      <c r="G72" s="38"/>
      <c r="H72" s="35"/>
      <c r="I72" s="36"/>
      <c r="J72" s="38"/>
      <c r="K72" s="35"/>
      <c r="L72" s="36"/>
      <c r="M72" s="38"/>
      <c r="N72" s="35">
        <v>60.3136</v>
      </c>
      <c r="O72" s="36">
        <v>0.8</v>
      </c>
      <c r="P72" s="38">
        <f>O72*C72</f>
        <v>0.8</v>
      </c>
      <c r="Q72" s="35"/>
      <c r="R72" s="36"/>
      <c r="S72" s="38"/>
    </row>
    <row r="73" spans="1:19" s="37" customFormat="1" ht="12.75">
      <c r="A73" s="31" t="s">
        <v>142</v>
      </c>
      <c r="B73" s="32"/>
      <c r="C73" s="33">
        <v>6</v>
      </c>
      <c r="D73" s="34" t="s">
        <v>143</v>
      </c>
      <c r="E73" s="35"/>
      <c r="F73" s="36"/>
      <c r="G73" s="38"/>
      <c r="H73" s="35" t="s">
        <v>144</v>
      </c>
      <c r="I73" s="36">
        <v>1.8</v>
      </c>
      <c r="J73" s="38">
        <f>I73*C73</f>
        <v>10.8</v>
      </c>
      <c r="K73" s="35"/>
      <c r="L73" s="36"/>
      <c r="M73" s="38"/>
      <c r="N73" s="35"/>
      <c r="O73" s="36"/>
      <c r="P73" s="38"/>
      <c r="Q73" s="35"/>
      <c r="R73" s="36"/>
      <c r="S73" s="38"/>
    </row>
    <row r="74" spans="1:19" s="37" customFormat="1" ht="12.75">
      <c r="A74" s="31" t="s">
        <v>145</v>
      </c>
      <c r="B74" s="32" t="s">
        <v>146</v>
      </c>
      <c r="C74" s="33">
        <v>2</v>
      </c>
      <c r="D74" s="34" t="s">
        <v>147</v>
      </c>
      <c r="E74" s="35"/>
      <c r="F74" s="36">
        <v>1.55</v>
      </c>
      <c r="G74" s="38">
        <f>C74*F74</f>
        <v>3.1</v>
      </c>
      <c r="H74" s="35"/>
      <c r="I74" s="36"/>
      <c r="J74" s="38"/>
      <c r="K74" s="35"/>
      <c r="L74" s="36"/>
      <c r="M74" s="38"/>
      <c r="N74" s="35"/>
      <c r="O74" s="36"/>
      <c r="P74" s="38"/>
      <c r="Q74" s="35"/>
      <c r="R74" s="36"/>
      <c r="S74" s="38"/>
    </row>
    <row r="75" spans="1:19" s="37" customFormat="1" ht="12.75">
      <c r="A75" s="49" t="s">
        <v>148</v>
      </c>
      <c r="B75" s="32"/>
      <c r="C75" s="33">
        <v>3</v>
      </c>
      <c r="D75" s="34" t="s">
        <v>149</v>
      </c>
      <c r="E75" s="35"/>
      <c r="F75" s="36"/>
      <c r="G75" s="38"/>
      <c r="H75" s="35"/>
      <c r="I75" s="36"/>
      <c r="J75" s="38"/>
      <c r="K75" s="35"/>
      <c r="L75" s="36"/>
      <c r="M75" s="38"/>
      <c r="N75" s="35">
        <v>60.6448</v>
      </c>
      <c r="O75" s="36">
        <v>0.4</v>
      </c>
      <c r="P75" s="38">
        <f>O75*C75</f>
        <v>1.2000000000000002</v>
      </c>
      <c r="Q75" s="35"/>
      <c r="R75" s="36"/>
      <c r="S75" s="38"/>
    </row>
    <row r="76" spans="1:19" s="37" customFormat="1" ht="12.75">
      <c r="A76" s="49" t="s">
        <v>150</v>
      </c>
      <c r="B76" s="32"/>
      <c r="C76" s="33">
        <v>1</v>
      </c>
      <c r="D76" s="34" t="s">
        <v>151</v>
      </c>
      <c r="E76" s="35"/>
      <c r="F76" s="36"/>
      <c r="G76" s="38"/>
      <c r="H76" s="35"/>
      <c r="I76" s="36"/>
      <c r="J76" s="38"/>
      <c r="K76" s="35"/>
      <c r="L76" s="36"/>
      <c r="M76" s="38"/>
      <c r="N76" s="35">
        <v>60.7511</v>
      </c>
      <c r="O76" s="36">
        <v>0.65</v>
      </c>
      <c r="P76" s="38">
        <f>O76*C76</f>
        <v>0.65</v>
      </c>
      <c r="Q76" s="35"/>
      <c r="R76" s="36"/>
      <c r="S76" s="38"/>
    </row>
    <row r="77" spans="1:19" s="37" customFormat="1" ht="12.75">
      <c r="A77" s="49"/>
      <c r="B77" s="32"/>
      <c r="C77" s="33"/>
      <c r="D77" s="34"/>
      <c r="E77" s="35"/>
      <c r="F77" s="36"/>
      <c r="G77" s="38"/>
      <c r="H77" s="35"/>
      <c r="I77" s="36"/>
      <c r="J77" s="38"/>
      <c r="K77" s="35"/>
      <c r="L77" s="36"/>
      <c r="M77" s="38"/>
      <c r="N77" s="35"/>
      <c r="O77" s="36"/>
      <c r="P77" s="38"/>
      <c r="Q77" s="35"/>
      <c r="R77" s="36"/>
      <c r="S77" s="38"/>
    </row>
    <row r="78" spans="1:19" s="37" customFormat="1" ht="12.75">
      <c r="A78" s="49" t="s">
        <v>152</v>
      </c>
      <c r="B78" s="32" t="s">
        <v>153</v>
      </c>
      <c r="C78" s="33">
        <v>1</v>
      </c>
      <c r="D78" s="34" t="s">
        <v>154</v>
      </c>
      <c r="E78" s="35"/>
      <c r="F78" s="36"/>
      <c r="G78" s="38"/>
      <c r="H78" s="35"/>
      <c r="I78" s="36"/>
      <c r="J78" s="38"/>
      <c r="K78" s="35"/>
      <c r="L78" s="36"/>
      <c r="M78" s="38"/>
      <c r="N78" s="35"/>
      <c r="O78" s="36"/>
      <c r="P78" s="38"/>
      <c r="Q78" s="35" t="s">
        <v>155</v>
      </c>
      <c r="R78" s="36">
        <v>2.02</v>
      </c>
      <c r="S78" s="38">
        <f>R78*C78</f>
        <v>2.02</v>
      </c>
    </row>
    <row r="79" spans="1:19" s="37" customFormat="1" ht="12.75">
      <c r="A79" s="49" t="s">
        <v>156</v>
      </c>
      <c r="B79" s="32" t="s">
        <v>153</v>
      </c>
      <c r="C79" s="33">
        <v>1</v>
      </c>
      <c r="D79" s="34" t="s">
        <v>157</v>
      </c>
      <c r="E79" s="35"/>
      <c r="F79" s="36"/>
      <c r="G79" s="38"/>
      <c r="H79" s="35"/>
      <c r="I79" s="36"/>
      <c r="J79" s="38"/>
      <c r="K79" s="35"/>
      <c r="L79" s="36"/>
      <c r="M79" s="38"/>
      <c r="N79" s="35"/>
      <c r="O79" s="36"/>
      <c r="P79" s="38"/>
      <c r="Q79" s="35" t="s">
        <v>158</v>
      </c>
      <c r="R79" s="36">
        <v>1.31</v>
      </c>
      <c r="S79" s="38">
        <f>R79*C79</f>
        <v>1.31</v>
      </c>
    </row>
    <row r="80" spans="1:19" s="37" customFormat="1" ht="12.75">
      <c r="A80" s="49" t="s">
        <v>159</v>
      </c>
      <c r="B80" s="32" t="s">
        <v>153</v>
      </c>
      <c r="C80" s="33">
        <v>1</v>
      </c>
      <c r="D80" s="34" t="s">
        <v>154</v>
      </c>
      <c r="E80" s="35"/>
      <c r="F80" s="36"/>
      <c r="G80" s="38"/>
      <c r="H80" s="35"/>
      <c r="I80" s="36"/>
      <c r="J80" s="38"/>
      <c r="K80" s="35"/>
      <c r="L80" s="36"/>
      <c r="M80" s="38"/>
      <c r="N80" s="35"/>
      <c r="O80" s="36"/>
      <c r="P80" s="38"/>
      <c r="Q80" s="35" t="s">
        <v>160</v>
      </c>
      <c r="R80" s="36">
        <v>6.51</v>
      </c>
      <c r="S80" s="38">
        <f>R80*C80</f>
        <v>6.51</v>
      </c>
    </row>
    <row r="81" spans="1:19" s="37" customFormat="1" ht="12.75">
      <c r="A81" s="49" t="s">
        <v>161</v>
      </c>
      <c r="B81" s="32" t="s">
        <v>153</v>
      </c>
      <c r="C81" s="33">
        <v>1</v>
      </c>
      <c r="D81" s="34" t="s">
        <v>157</v>
      </c>
      <c r="E81" s="35"/>
      <c r="F81" s="36"/>
      <c r="G81" s="38"/>
      <c r="H81" s="35"/>
      <c r="I81" s="36"/>
      <c r="J81" s="38"/>
      <c r="K81" s="35"/>
      <c r="L81" s="36"/>
      <c r="M81" s="38"/>
      <c r="N81" s="35"/>
      <c r="O81" s="36"/>
      <c r="P81" s="38"/>
      <c r="Q81" s="35" t="s">
        <v>162</v>
      </c>
      <c r="R81" s="36">
        <v>3.48</v>
      </c>
      <c r="S81" s="38">
        <f>R81*C81</f>
        <v>3.48</v>
      </c>
    </row>
    <row r="82" spans="1:19" s="37" customFormat="1" ht="12.75">
      <c r="A82" s="49" t="s">
        <v>163</v>
      </c>
      <c r="B82" s="32" t="s">
        <v>164</v>
      </c>
      <c r="C82" s="33">
        <v>1</v>
      </c>
      <c r="D82" s="34" t="s">
        <v>165</v>
      </c>
      <c r="E82" s="35"/>
      <c r="F82" s="36"/>
      <c r="G82" s="38"/>
      <c r="H82" s="35"/>
      <c r="I82" s="36"/>
      <c r="J82" s="38"/>
      <c r="K82" s="35"/>
      <c r="L82" s="36"/>
      <c r="M82" s="38"/>
      <c r="N82" s="35"/>
      <c r="O82" s="36"/>
      <c r="P82" s="38"/>
      <c r="Q82" s="35" t="s">
        <v>166</v>
      </c>
      <c r="R82" s="36">
        <v>6.28</v>
      </c>
      <c r="S82" s="38">
        <f>R82*C82</f>
        <v>6.28</v>
      </c>
    </row>
    <row r="83" spans="1:19" s="37" customFormat="1" ht="12.75">
      <c r="A83" s="50" t="s">
        <v>167</v>
      </c>
      <c r="B83" s="32"/>
      <c r="C83" s="33"/>
      <c r="D83" s="34"/>
      <c r="E83" s="35"/>
      <c r="F83" s="36"/>
      <c r="G83" s="38"/>
      <c r="H83" s="35"/>
      <c r="I83" s="36"/>
      <c r="J83" s="38"/>
      <c r="K83" s="35"/>
      <c r="L83" s="36"/>
      <c r="M83" s="38"/>
      <c r="N83" s="35"/>
      <c r="O83" s="36"/>
      <c r="P83" s="38"/>
      <c r="Q83" s="35"/>
      <c r="R83" s="36"/>
      <c r="S83" s="38"/>
    </row>
    <row r="84" spans="1:19" s="37" customFormat="1" ht="12.75">
      <c r="A84" s="50"/>
      <c r="B84" s="32"/>
      <c r="C84" s="33"/>
      <c r="D84" s="34"/>
      <c r="E84" s="35"/>
      <c r="F84" s="36"/>
      <c r="G84" s="38"/>
      <c r="H84" s="35"/>
      <c r="I84" s="36"/>
      <c r="J84" s="38"/>
      <c r="K84" s="35"/>
      <c r="L84" s="36"/>
      <c r="M84" s="38"/>
      <c r="N84" s="35"/>
      <c r="O84" s="36"/>
      <c r="P84" s="38"/>
      <c r="Q84" s="35"/>
      <c r="R84" s="36"/>
      <c r="S84" s="38"/>
    </row>
    <row r="85" spans="1:19" s="37" customFormat="1" ht="12.75">
      <c r="A85" s="31" t="s">
        <v>168</v>
      </c>
      <c r="B85" s="32"/>
      <c r="C85" s="33">
        <v>2</v>
      </c>
      <c r="D85" s="34" t="s">
        <v>169</v>
      </c>
      <c r="E85" s="35"/>
      <c r="F85" s="36"/>
      <c r="G85" s="38"/>
      <c r="H85" s="35"/>
      <c r="I85" s="36"/>
      <c r="J85" s="38"/>
      <c r="K85" s="35">
        <v>149156</v>
      </c>
      <c r="L85" s="36">
        <v>14.82</v>
      </c>
      <c r="M85" s="38">
        <f>L85*C85</f>
        <v>29.64</v>
      </c>
      <c r="N85" s="35"/>
      <c r="O85" s="36"/>
      <c r="P85" s="38"/>
      <c r="Q85" s="35"/>
      <c r="R85" s="36"/>
      <c r="S85" s="38">
        <f aca="true" t="shared" si="3" ref="S85:S94">R85*C85</f>
        <v>0</v>
      </c>
    </row>
    <row r="86" spans="1:19" s="37" customFormat="1" ht="12.75">
      <c r="A86" s="31" t="s">
        <v>170</v>
      </c>
      <c r="B86" s="32"/>
      <c r="C86" s="33">
        <v>2</v>
      </c>
      <c r="D86" s="34" t="s">
        <v>171</v>
      </c>
      <c r="E86" s="35"/>
      <c r="F86" s="36"/>
      <c r="G86" s="38"/>
      <c r="H86" s="35"/>
      <c r="I86" s="36"/>
      <c r="J86" s="38"/>
      <c r="K86" s="35">
        <v>149155</v>
      </c>
      <c r="L86" s="36">
        <v>14.82</v>
      </c>
      <c r="M86" s="38">
        <f>L86*C86</f>
        <v>29.64</v>
      </c>
      <c r="N86" s="35"/>
      <c r="O86" s="36"/>
      <c r="P86" s="38"/>
      <c r="Q86" s="35"/>
      <c r="R86" s="36"/>
      <c r="S86" s="38">
        <f t="shared" si="3"/>
        <v>0</v>
      </c>
    </row>
    <row r="87" spans="1:19" s="37" customFormat="1" ht="12.75">
      <c r="A87" s="31" t="s">
        <v>172</v>
      </c>
      <c r="B87" s="32"/>
      <c r="C87" s="33">
        <v>4</v>
      </c>
      <c r="D87" s="34" t="s">
        <v>173</v>
      </c>
      <c r="E87" s="35"/>
      <c r="F87" s="36"/>
      <c r="G87" s="38"/>
      <c r="H87" s="35"/>
      <c r="I87" s="36"/>
      <c r="J87" s="38"/>
      <c r="K87" s="35">
        <v>149157</v>
      </c>
      <c r="L87" s="36">
        <v>5.72</v>
      </c>
      <c r="M87" s="38">
        <f>L87*C87</f>
        <v>22.88</v>
      </c>
      <c r="N87" s="35"/>
      <c r="O87" s="36"/>
      <c r="P87" s="38"/>
      <c r="Q87" s="35"/>
      <c r="R87" s="36"/>
      <c r="S87" s="38">
        <f t="shared" si="3"/>
        <v>0</v>
      </c>
    </row>
    <row r="88" spans="1:19" s="37" customFormat="1" ht="12.75">
      <c r="A88" s="31" t="s">
        <v>174</v>
      </c>
      <c r="B88" s="32"/>
      <c r="C88" s="33">
        <v>2</v>
      </c>
      <c r="D88" s="34"/>
      <c r="E88" s="35"/>
      <c r="F88" s="36"/>
      <c r="G88" s="38"/>
      <c r="H88" s="35" t="s">
        <v>175</v>
      </c>
      <c r="I88" s="36">
        <v>3.05</v>
      </c>
      <c r="J88" s="38">
        <f>I88*C88</f>
        <v>6.1</v>
      </c>
      <c r="K88" s="35"/>
      <c r="L88" s="36"/>
      <c r="M88" s="38"/>
      <c r="N88" s="35"/>
      <c r="O88" s="36"/>
      <c r="P88" s="38"/>
      <c r="Q88" s="35"/>
      <c r="R88" s="36"/>
      <c r="S88" s="38">
        <f t="shared" si="3"/>
        <v>0</v>
      </c>
    </row>
    <row r="89" spans="1:19" s="37" customFormat="1" ht="12.75">
      <c r="A89" s="31" t="s">
        <v>176</v>
      </c>
      <c r="B89" s="32"/>
      <c r="C89" s="33">
        <v>2</v>
      </c>
      <c r="D89" s="34"/>
      <c r="E89" s="35"/>
      <c r="F89" s="36"/>
      <c r="G89" s="38"/>
      <c r="H89" s="35" t="s">
        <v>177</v>
      </c>
      <c r="I89" s="36">
        <v>3.25</v>
      </c>
      <c r="J89" s="38">
        <f>I89*C89</f>
        <v>6.5</v>
      </c>
      <c r="K89" s="35"/>
      <c r="L89" s="36"/>
      <c r="M89" s="38"/>
      <c r="N89" s="35"/>
      <c r="O89" s="36"/>
      <c r="P89" s="38"/>
      <c r="Q89" s="35"/>
      <c r="R89" s="36"/>
      <c r="S89" s="38">
        <f t="shared" si="3"/>
        <v>0</v>
      </c>
    </row>
    <row r="90" spans="1:19" s="37" customFormat="1" ht="12.75">
      <c r="A90" s="49" t="s">
        <v>178</v>
      </c>
      <c r="B90" s="32" t="s">
        <v>179</v>
      </c>
      <c r="C90" s="33">
        <v>2</v>
      </c>
      <c r="D90" s="34" t="s">
        <v>180</v>
      </c>
      <c r="E90" s="35"/>
      <c r="F90" s="36"/>
      <c r="G90" s="38"/>
      <c r="H90" s="35"/>
      <c r="I90" s="36"/>
      <c r="J90" s="38"/>
      <c r="K90" s="35">
        <v>4169219</v>
      </c>
      <c r="L90" s="36">
        <v>1.08</v>
      </c>
      <c r="M90" s="38">
        <f>L90*C90</f>
        <v>2.16</v>
      </c>
      <c r="N90" s="35"/>
      <c r="O90" s="36"/>
      <c r="P90" s="38"/>
      <c r="Q90" s="35"/>
      <c r="R90" s="36"/>
      <c r="S90" s="38">
        <f t="shared" si="3"/>
        <v>0</v>
      </c>
    </row>
    <row r="91" spans="1:19" s="37" customFormat="1" ht="12.75">
      <c r="A91" s="31"/>
      <c r="B91" s="32"/>
      <c r="C91" s="33"/>
      <c r="D91" s="34"/>
      <c r="E91" s="35"/>
      <c r="F91" s="36"/>
      <c r="G91" s="38"/>
      <c r="H91" s="35"/>
      <c r="I91" s="36"/>
      <c r="J91" s="38"/>
      <c r="K91" s="35"/>
      <c r="L91" s="36"/>
      <c r="M91" s="38"/>
      <c r="N91" s="35"/>
      <c r="O91" s="36"/>
      <c r="P91" s="38"/>
      <c r="Q91" s="35"/>
      <c r="R91" s="36"/>
      <c r="S91" s="38">
        <f t="shared" si="3"/>
        <v>0</v>
      </c>
    </row>
    <row r="92" spans="1:19" s="37" customFormat="1" ht="12.75">
      <c r="A92" s="49" t="s">
        <v>181</v>
      </c>
      <c r="B92" s="32"/>
      <c r="C92" s="33">
        <v>1</v>
      </c>
      <c r="D92" s="34" t="s">
        <v>182</v>
      </c>
      <c r="E92" s="35"/>
      <c r="F92" s="36"/>
      <c r="G92" s="38"/>
      <c r="H92" s="35"/>
      <c r="I92" s="36"/>
      <c r="J92" s="38"/>
      <c r="K92" s="35"/>
      <c r="L92" s="36"/>
      <c r="M92" s="38"/>
      <c r="N92" s="35">
        <v>60.2024</v>
      </c>
      <c r="O92" s="36">
        <v>0.9</v>
      </c>
      <c r="P92" s="38">
        <f>O92*C92</f>
        <v>0.9</v>
      </c>
      <c r="Q92" s="35"/>
      <c r="R92" s="36"/>
      <c r="S92" s="38">
        <f t="shared" si="3"/>
        <v>0</v>
      </c>
    </row>
    <row r="93" spans="1:19" s="37" customFormat="1" ht="12.75">
      <c r="A93" s="49" t="s">
        <v>183</v>
      </c>
      <c r="B93" s="32"/>
      <c r="C93" s="33">
        <v>3</v>
      </c>
      <c r="D93" s="34" t="s">
        <v>184</v>
      </c>
      <c r="E93" s="35"/>
      <c r="F93" s="36"/>
      <c r="G93" s="38"/>
      <c r="H93" s="35"/>
      <c r="I93" s="36"/>
      <c r="J93" s="38"/>
      <c r="K93" s="35"/>
      <c r="L93" s="36"/>
      <c r="M93" s="38"/>
      <c r="N93" s="35">
        <v>60.2041</v>
      </c>
      <c r="O93" s="36">
        <v>0.5</v>
      </c>
      <c r="P93" s="38">
        <f>O93*C93</f>
        <v>1.5</v>
      </c>
      <c r="Q93" s="35"/>
      <c r="R93" s="36"/>
      <c r="S93" s="38">
        <f t="shared" si="3"/>
        <v>0</v>
      </c>
    </row>
    <row r="94" spans="1:19" s="37" customFormat="1" ht="13.5" customHeight="1">
      <c r="A94" s="49" t="s">
        <v>185</v>
      </c>
      <c r="B94" s="32" t="s">
        <v>186</v>
      </c>
      <c r="C94" s="33">
        <v>1</v>
      </c>
      <c r="D94" s="34" t="s">
        <v>187</v>
      </c>
      <c r="E94" s="35"/>
      <c r="F94" s="36"/>
      <c r="G94" s="38"/>
      <c r="H94" s="35"/>
      <c r="I94" s="36"/>
      <c r="J94" s="38"/>
      <c r="K94" s="35"/>
      <c r="L94" s="36"/>
      <c r="M94" s="38"/>
      <c r="N94" s="35" t="s">
        <v>188</v>
      </c>
      <c r="O94" s="36">
        <v>2</v>
      </c>
      <c r="P94" s="38">
        <f>O94*C94</f>
        <v>2</v>
      </c>
      <c r="Q94" s="35"/>
      <c r="R94" s="36"/>
      <c r="S94" s="38">
        <f t="shared" si="3"/>
        <v>0</v>
      </c>
    </row>
    <row r="95" spans="1:19" s="37" customFormat="1" ht="13.5" customHeight="1">
      <c r="A95" s="49"/>
      <c r="B95" s="32"/>
      <c r="C95" s="33"/>
      <c r="D95" s="34"/>
      <c r="E95" s="35"/>
      <c r="F95" s="36"/>
      <c r="G95" s="38"/>
      <c r="H95" s="35"/>
      <c r="I95" s="36"/>
      <c r="J95" s="38"/>
      <c r="K95" s="35"/>
      <c r="L95" s="36"/>
      <c r="M95" s="38"/>
      <c r="N95" s="35"/>
      <c r="O95" s="36"/>
      <c r="P95" s="38"/>
      <c r="Q95" s="35"/>
      <c r="R95" s="36"/>
      <c r="S95" s="38"/>
    </row>
    <row r="96" spans="1:19" s="37" customFormat="1" ht="12.75">
      <c r="A96" s="49" t="s">
        <v>189</v>
      </c>
      <c r="B96" s="32" t="s">
        <v>190</v>
      </c>
      <c r="C96" s="33">
        <v>1</v>
      </c>
      <c r="D96" s="34" t="s">
        <v>191</v>
      </c>
      <c r="E96" s="35"/>
      <c r="F96" s="36"/>
      <c r="G96" s="38"/>
      <c r="H96" s="35"/>
      <c r="I96" s="36"/>
      <c r="J96" s="38"/>
      <c r="K96" s="35"/>
      <c r="L96" s="36"/>
      <c r="M96" s="38"/>
      <c r="N96" s="35" t="s">
        <v>192</v>
      </c>
      <c r="O96" s="36">
        <v>0.5</v>
      </c>
      <c r="P96" s="38">
        <f>O96*C96</f>
        <v>0.5</v>
      </c>
      <c r="Q96" s="35"/>
      <c r="R96" s="36"/>
      <c r="S96" s="38"/>
    </row>
    <row r="97" spans="1:19" s="37" customFormat="1" ht="12.75">
      <c r="A97" s="49" t="s">
        <v>193</v>
      </c>
      <c r="B97" s="32"/>
      <c r="C97" s="33">
        <v>1</v>
      </c>
      <c r="D97" s="34" t="s">
        <v>194</v>
      </c>
      <c r="E97" s="35"/>
      <c r="F97" s="36"/>
      <c r="G97" s="38"/>
      <c r="H97" s="35"/>
      <c r="I97" s="36"/>
      <c r="J97" s="38"/>
      <c r="K97" s="35"/>
      <c r="L97" s="36"/>
      <c r="M97" s="38"/>
      <c r="N97" s="35">
        <v>60.1091</v>
      </c>
      <c r="O97" s="36">
        <v>9.9</v>
      </c>
      <c r="P97" s="38">
        <f>O97*C97</f>
        <v>9.9</v>
      </c>
      <c r="Q97" s="35"/>
      <c r="R97" s="36"/>
      <c r="S97" s="38"/>
    </row>
    <row r="98" spans="1:19" s="37" customFormat="1" ht="12.75">
      <c r="A98" s="49" t="s">
        <v>195</v>
      </c>
      <c r="B98" s="32" t="s">
        <v>196</v>
      </c>
      <c r="C98" s="33">
        <v>1</v>
      </c>
      <c r="D98" s="34" t="s">
        <v>197</v>
      </c>
      <c r="E98" s="35"/>
      <c r="F98" s="36"/>
      <c r="G98" s="38"/>
      <c r="H98" s="35"/>
      <c r="I98" s="36"/>
      <c r="J98" s="38"/>
      <c r="K98" s="35"/>
      <c r="L98" s="36"/>
      <c r="M98" s="38"/>
      <c r="N98" s="35" t="s">
        <v>198</v>
      </c>
      <c r="O98" s="36">
        <v>1.5</v>
      </c>
      <c r="P98" s="38">
        <f>O98*C98</f>
        <v>1.5</v>
      </c>
      <c r="Q98" s="35"/>
      <c r="R98" s="36"/>
      <c r="S98" s="38"/>
    </row>
    <row r="99" spans="1:19" s="37" customFormat="1" ht="12.75">
      <c r="A99" s="49" t="s">
        <v>199</v>
      </c>
      <c r="B99" s="32"/>
      <c r="C99" s="33">
        <v>1</v>
      </c>
      <c r="D99" s="34" t="s">
        <v>200</v>
      </c>
      <c r="E99" s="35"/>
      <c r="F99" s="36"/>
      <c r="G99" s="38"/>
      <c r="H99" s="35"/>
      <c r="I99" s="36"/>
      <c r="J99" s="38"/>
      <c r="K99" s="35"/>
      <c r="L99" s="36"/>
      <c r="M99" s="38"/>
      <c r="N99" s="35">
        <v>60.0651</v>
      </c>
      <c r="O99" s="36">
        <v>1.2</v>
      </c>
      <c r="P99" s="38">
        <f>O99*C99</f>
        <v>1.2</v>
      </c>
      <c r="Q99" s="35"/>
      <c r="R99" s="36"/>
      <c r="S99" s="38"/>
    </row>
    <row r="100" spans="1:19" s="37" customFormat="1" ht="12.75">
      <c r="A100" s="49" t="s">
        <v>201</v>
      </c>
      <c r="B100" s="32"/>
      <c r="C100" s="33">
        <v>1</v>
      </c>
      <c r="D100" s="34" t="s">
        <v>202</v>
      </c>
      <c r="E100" s="35"/>
      <c r="F100" s="36"/>
      <c r="G100" s="38"/>
      <c r="H100" s="35"/>
      <c r="I100" s="36"/>
      <c r="J100" s="38"/>
      <c r="K100" s="35"/>
      <c r="L100" s="36"/>
      <c r="M100" s="38"/>
      <c r="N100" s="35">
        <v>60.7547</v>
      </c>
      <c r="O100" s="36">
        <v>1.2</v>
      </c>
      <c r="P100" s="38">
        <f>O100*C100</f>
        <v>1.2</v>
      </c>
      <c r="Q100" s="35"/>
      <c r="R100" s="36"/>
      <c r="S100" s="38"/>
    </row>
    <row r="101" spans="1:19" s="37" customFormat="1" ht="12.75">
      <c r="A101" s="51" t="s">
        <v>203</v>
      </c>
      <c r="B101" s="52"/>
      <c r="C101" s="53"/>
      <c r="D101" s="54"/>
      <c r="E101" s="54"/>
      <c r="F101" s="55"/>
      <c r="G101" s="56"/>
      <c r="H101" s="54"/>
      <c r="I101" s="55"/>
      <c r="J101" s="55"/>
      <c r="K101" s="54"/>
      <c r="L101" s="55"/>
      <c r="M101" s="55"/>
      <c r="N101" s="54"/>
      <c r="O101" s="55"/>
      <c r="P101" s="55"/>
      <c r="Q101" s="54"/>
      <c r="R101" s="55"/>
      <c r="S101" s="56"/>
    </row>
    <row r="102" spans="1:19" s="37" customFormat="1" ht="12.75">
      <c r="A102" s="49" t="s">
        <v>204</v>
      </c>
      <c r="B102" s="32" t="s">
        <v>205</v>
      </c>
      <c r="C102" s="33">
        <v>1</v>
      </c>
      <c r="D102" s="34" t="s">
        <v>206</v>
      </c>
      <c r="E102" s="35"/>
      <c r="F102" s="36"/>
      <c r="G102" s="38"/>
      <c r="H102" s="35"/>
      <c r="I102" s="36"/>
      <c r="J102" s="38"/>
      <c r="K102" s="35"/>
      <c r="L102" s="36"/>
      <c r="M102" s="38"/>
      <c r="N102" s="35"/>
      <c r="O102" s="36"/>
      <c r="P102" s="38">
        <f>O102*C102</f>
        <v>0</v>
      </c>
      <c r="Q102" s="35" t="s">
        <v>207</v>
      </c>
      <c r="R102" s="36">
        <v>2.94</v>
      </c>
      <c r="S102" s="38">
        <f>R102*C102</f>
        <v>2.94</v>
      </c>
    </row>
    <row r="103" spans="1:19" s="37" customFormat="1" ht="12.75">
      <c r="A103" s="49" t="s">
        <v>208</v>
      </c>
      <c r="B103" s="32" t="s">
        <v>209</v>
      </c>
      <c r="C103" s="33">
        <v>1</v>
      </c>
      <c r="D103" s="34"/>
      <c r="E103" s="35"/>
      <c r="F103" s="36"/>
      <c r="G103" s="38"/>
      <c r="H103" s="35"/>
      <c r="I103" s="36"/>
      <c r="J103" s="38"/>
      <c r="K103" s="35"/>
      <c r="L103" s="36"/>
      <c r="M103" s="38"/>
      <c r="N103" s="35"/>
      <c r="O103" s="36"/>
      <c r="P103" s="38">
        <f>O103*C103</f>
        <v>0</v>
      </c>
      <c r="Q103" s="35" t="s">
        <v>210</v>
      </c>
      <c r="R103" s="36">
        <v>1.97</v>
      </c>
      <c r="S103" s="38">
        <f>R103*C103</f>
        <v>1.97</v>
      </c>
    </row>
    <row r="104" spans="1:19" s="37" customFormat="1" ht="12.75">
      <c r="A104" s="49" t="s">
        <v>211</v>
      </c>
      <c r="B104" s="32" t="s">
        <v>209</v>
      </c>
      <c r="C104" s="33">
        <v>1</v>
      </c>
      <c r="D104" s="34"/>
      <c r="E104" s="35"/>
      <c r="F104" s="36"/>
      <c r="G104" s="38"/>
      <c r="H104" s="35"/>
      <c r="I104" s="36"/>
      <c r="J104" s="38"/>
      <c r="K104" s="35"/>
      <c r="L104" s="36"/>
      <c r="M104" s="38"/>
      <c r="N104" s="35"/>
      <c r="O104" s="36"/>
      <c r="P104" s="38">
        <f>O104*C104</f>
        <v>0</v>
      </c>
      <c r="Q104" s="35" t="s">
        <v>212</v>
      </c>
      <c r="R104" s="36">
        <v>1.97</v>
      </c>
      <c r="S104" s="38">
        <f>R104*C104</f>
        <v>1.97</v>
      </c>
    </row>
    <row r="105" spans="1:19" s="37" customFormat="1" ht="12.75">
      <c r="A105" s="49" t="s">
        <v>213</v>
      </c>
      <c r="B105" s="32" t="s">
        <v>209</v>
      </c>
      <c r="C105" s="33">
        <v>1</v>
      </c>
      <c r="D105" s="34"/>
      <c r="E105" s="35"/>
      <c r="F105" s="36"/>
      <c r="G105" s="38"/>
      <c r="H105" s="35"/>
      <c r="I105" s="36"/>
      <c r="J105" s="38"/>
      <c r="K105" s="35"/>
      <c r="L105" s="36"/>
      <c r="M105" s="38"/>
      <c r="N105" s="35"/>
      <c r="O105" s="36"/>
      <c r="P105" s="38">
        <f>O105*C105</f>
        <v>0</v>
      </c>
      <c r="Q105" s="35" t="s">
        <v>214</v>
      </c>
      <c r="R105" s="36">
        <v>2.34</v>
      </c>
      <c r="S105" s="38">
        <f>R105*C105</f>
        <v>2.34</v>
      </c>
    </row>
    <row r="106" spans="1:19" s="37" customFormat="1" ht="12.75">
      <c r="A106" s="51" t="s">
        <v>215</v>
      </c>
      <c r="B106" s="52"/>
      <c r="C106" s="53"/>
      <c r="D106" s="54"/>
      <c r="E106" s="54"/>
      <c r="F106" s="55"/>
      <c r="G106" s="56"/>
      <c r="H106" s="54"/>
      <c r="I106" s="55"/>
      <c r="J106" s="55"/>
      <c r="K106" s="54"/>
      <c r="L106" s="55"/>
      <c r="M106" s="55"/>
      <c r="N106" s="54"/>
      <c r="O106" s="55"/>
      <c r="P106" s="55"/>
      <c r="Q106" s="54"/>
      <c r="R106" s="55"/>
      <c r="S106" s="56"/>
    </row>
    <row r="107" spans="1:19" s="37" customFormat="1" ht="12.75">
      <c r="A107" s="49" t="s">
        <v>216</v>
      </c>
      <c r="B107" s="32" t="s">
        <v>217</v>
      </c>
      <c r="C107" s="33">
        <v>1</v>
      </c>
      <c r="D107" s="34" t="s">
        <v>218</v>
      </c>
      <c r="E107" s="35"/>
      <c r="F107" s="36"/>
      <c r="G107" s="38"/>
      <c r="H107" s="35"/>
      <c r="I107" s="36"/>
      <c r="J107" s="38"/>
      <c r="K107" s="35"/>
      <c r="L107" s="36"/>
      <c r="M107" s="38"/>
      <c r="N107" s="35"/>
      <c r="O107" s="36"/>
      <c r="P107" s="38"/>
      <c r="Q107" s="35" t="s">
        <v>219</v>
      </c>
      <c r="R107" s="36">
        <v>2.03</v>
      </c>
      <c r="S107" s="38">
        <f>R107*C107</f>
        <v>2.03</v>
      </c>
    </row>
    <row r="108" spans="1:19" s="37" customFormat="1" ht="12.75">
      <c r="A108" s="49" t="s">
        <v>220</v>
      </c>
      <c r="B108" s="32" t="s">
        <v>186</v>
      </c>
      <c r="C108" s="33">
        <v>1</v>
      </c>
      <c r="D108" s="34" t="s">
        <v>221</v>
      </c>
      <c r="E108" s="35"/>
      <c r="F108" s="36"/>
      <c r="G108" s="38"/>
      <c r="H108" s="35"/>
      <c r="I108" s="36"/>
      <c r="J108" s="38"/>
      <c r="K108" s="35"/>
      <c r="L108" s="36"/>
      <c r="M108" s="38"/>
      <c r="N108" s="35" t="s">
        <v>222</v>
      </c>
      <c r="O108" s="36">
        <v>2.2</v>
      </c>
      <c r="P108" s="38">
        <f>O108*C108</f>
        <v>2.2</v>
      </c>
      <c r="Q108" s="35"/>
      <c r="R108" s="36"/>
      <c r="S108" s="38"/>
    </row>
    <row r="109" spans="1:19" s="37" customFormat="1" ht="12.75">
      <c r="A109" s="49" t="s">
        <v>223</v>
      </c>
      <c r="B109" s="32" t="s">
        <v>224</v>
      </c>
      <c r="C109" s="33">
        <v>1</v>
      </c>
      <c r="D109" s="34" t="s">
        <v>221</v>
      </c>
      <c r="E109" s="35"/>
      <c r="F109" s="36"/>
      <c r="G109" s="38"/>
      <c r="H109" s="35"/>
      <c r="I109" s="36"/>
      <c r="J109" s="38"/>
      <c r="K109" s="35"/>
      <c r="L109" s="36"/>
      <c r="M109" s="38"/>
      <c r="N109" s="35" t="s">
        <v>225</v>
      </c>
      <c r="O109" s="36">
        <v>2.4</v>
      </c>
      <c r="P109" s="38">
        <f>O109*C109</f>
        <v>2.4</v>
      </c>
      <c r="Q109" s="35"/>
      <c r="R109" s="36"/>
      <c r="S109" s="38"/>
    </row>
    <row r="110" spans="1:19" s="37" customFormat="1" ht="12.75">
      <c r="A110" s="49" t="s">
        <v>226</v>
      </c>
      <c r="B110" s="32" t="s">
        <v>227</v>
      </c>
      <c r="C110" s="33">
        <v>1</v>
      </c>
      <c r="D110" s="34" t="s">
        <v>228</v>
      </c>
      <c r="E110" s="35"/>
      <c r="F110" s="36"/>
      <c r="G110" s="38"/>
      <c r="H110" s="35"/>
      <c r="I110" s="36"/>
      <c r="J110" s="38"/>
      <c r="K110" s="35"/>
      <c r="L110" s="36"/>
      <c r="M110" s="38"/>
      <c r="N110" s="35" t="s">
        <v>229</v>
      </c>
      <c r="O110" s="36">
        <v>3</v>
      </c>
      <c r="P110" s="38">
        <f>O110*C110</f>
        <v>3</v>
      </c>
      <c r="Q110" s="35"/>
      <c r="R110" s="36"/>
      <c r="S110" s="38"/>
    </row>
    <row r="111" spans="1:19" s="37" customFormat="1" ht="12.75">
      <c r="A111" s="51" t="s">
        <v>230</v>
      </c>
      <c r="B111" s="52"/>
      <c r="C111" s="53"/>
      <c r="D111" s="54"/>
      <c r="E111" s="54"/>
      <c r="F111" s="55"/>
      <c r="G111" s="56"/>
      <c r="H111" s="54"/>
      <c r="I111" s="55"/>
      <c r="J111" s="55"/>
      <c r="K111" s="54"/>
      <c r="L111" s="55"/>
      <c r="M111" s="55"/>
      <c r="N111" s="54"/>
      <c r="O111" s="55"/>
      <c r="P111" s="55"/>
      <c r="Q111" s="54"/>
      <c r="R111" s="55"/>
      <c r="S111" s="56"/>
    </row>
    <row r="112" spans="1:19" s="37" customFormat="1" ht="13.5" customHeight="1">
      <c r="A112" s="49" t="s">
        <v>231</v>
      </c>
      <c r="B112" s="32" t="s">
        <v>232</v>
      </c>
      <c r="C112" s="33">
        <v>1</v>
      </c>
      <c r="D112" s="34" t="s">
        <v>221</v>
      </c>
      <c r="E112" s="35"/>
      <c r="F112" s="36"/>
      <c r="G112" s="38"/>
      <c r="H112" s="35"/>
      <c r="I112" s="36"/>
      <c r="J112" s="38"/>
      <c r="K112" s="35"/>
      <c r="L112" s="36"/>
      <c r="M112" s="38"/>
      <c r="N112" s="35" t="s">
        <v>188</v>
      </c>
      <c r="O112" s="36">
        <v>2</v>
      </c>
      <c r="P112" s="38">
        <f>O112*C112</f>
        <v>2</v>
      </c>
      <c r="Q112" s="35"/>
      <c r="R112" s="36"/>
      <c r="S112" s="38"/>
    </row>
    <row r="113" spans="1:19" s="37" customFormat="1" ht="12.75">
      <c r="A113" s="49" t="s">
        <v>233</v>
      </c>
      <c r="B113" s="32" t="s">
        <v>234</v>
      </c>
      <c r="C113" s="33">
        <v>1</v>
      </c>
      <c r="D113" s="34" t="s">
        <v>235</v>
      </c>
      <c r="E113" s="35"/>
      <c r="F113" s="36"/>
      <c r="G113" s="38"/>
      <c r="H113" s="35"/>
      <c r="I113" s="36"/>
      <c r="J113" s="38"/>
      <c r="K113" s="35"/>
      <c r="L113" s="36"/>
      <c r="M113" s="38"/>
      <c r="N113" s="35" t="s">
        <v>236</v>
      </c>
      <c r="O113" s="36">
        <v>3.6</v>
      </c>
      <c r="P113" s="38">
        <f>O113*C113</f>
        <v>3.6</v>
      </c>
      <c r="Q113" s="35"/>
      <c r="R113" s="36"/>
      <c r="S113" s="38"/>
    </row>
    <row r="114" spans="1:19" s="37" customFormat="1" ht="12.75">
      <c r="A114" s="49" t="s">
        <v>237</v>
      </c>
      <c r="B114" s="32" t="s">
        <v>238</v>
      </c>
      <c r="C114" s="33">
        <v>1</v>
      </c>
      <c r="D114" s="34" t="s">
        <v>228</v>
      </c>
      <c r="E114" s="35"/>
      <c r="F114" s="36"/>
      <c r="G114" s="38"/>
      <c r="H114" s="35"/>
      <c r="I114" s="36"/>
      <c r="J114" s="38"/>
      <c r="K114" s="35"/>
      <c r="L114" s="36"/>
      <c r="M114" s="38"/>
      <c r="N114" s="35" t="s">
        <v>239</v>
      </c>
      <c r="O114" s="36">
        <v>3</v>
      </c>
      <c r="P114" s="38">
        <f>O114*C114</f>
        <v>3</v>
      </c>
      <c r="Q114" s="35"/>
      <c r="R114" s="36"/>
      <c r="S114" s="38"/>
    </row>
    <row r="115" spans="1:19" s="37" customFormat="1" ht="12.75">
      <c r="A115" s="49" t="s">
        <v>240</v>
      </c>
      <c r="B115" s="32" t="s">
        <v>232</v>
      </c>
      <c r="C115" s="33">
        <v>1</v>
      </c>
      <c r="D115" s="34" t="s">
        <v>241</v>
      </c>
      <c r="E115" s="35"/>
      <c r="F115" s="36"/>
      <c r="G115" s="38"/>
      <c r="H115" s="35"/>
      <c r="I115" s="36"/>
      <c r="J115" s="38"/>
      <c r="K115" s="35"/>
      <c r="L115" s="36"/>
      <c r="M115" s="38"/>
      <c r="N115" s="35" t="s">
        <v>242</v>
      </c>
      <c r="O115" s="36">
        <v>2</v>
      </c>
      <c r="P115" s="38">
        <f>O115*C115</f>
        <v>2</v>
      </c>
      <c r="Q115" s="35"/>
      <c r="R115" s="36"/>
      <c r="S115" s="38"/>
    </row>
    <row r="116" spans="1:19" s="37" customFormat="1" ht="12.75">
      <c r="A116" s="51" t="s">
        <v>243</v>
      </c>
      <c r="B116" s="52"/>
      <c r="C116" s="53"/>
      <c r="D116" s="54"/>
      <c r="E116" s="54"/>
      <c r="F116" s="55"/>
      <c r="G116" s="56"/>
      <c r="H116" s="54"/>
      <c r="I116" s="55"/>
      <c r="J116" s="55"/>
      <c r="K116" s="54"/>
      <c r="L116" s="55"/>
      <c r="M116" s="55"/>
      <c r="N116" s="54"/>
      <c r="O116" s="55"/>
      <c r="P116" s="55"/>
      <c r="Q116" s="54"/>
      <c r="R116" s="55"/>
      <c r="S116" s="56"/>
    </row>
    <row r="117" spans="1:19" s="37" customFormat="1" ht="12.75">
      <c r="A117" s="49" t="s">
        <v>244</v>
      </c>
      <c r="B117" s="32" t="s">
        <v>227</v>
      </c>
      <c r="C117" s="33">
        <v>1</v>
      </c>
      <c r="D117" s="34" t="s">
        <v>221</v>
      </c>
      <c r="E117" s="35"/>
      <c r="F117" s="36"/>
      <c r="G117" s="38"/>
      <c r="H117" s="35"/>
      <c r="I117" s="36"/>
      <c r="J117" s="38"/>
      <c r="K117" s="35"/>
      <c r="L117" s="36"/>
      <c r="M117" s="38"/>
      <c r="N117" s="35" t="s">
        <v>222</v>
      </c>
      <c r="O117" s="36">
        <v>2.2</v>
      </c>
      <c r="P117" s="38">
        <f>O117*C117</f>
        <v>2.2</v>
      </c>
      <c r="Q117" s="35"/>
      <c r="R117" s="36"/>
      <c r="S117" s="38"/>
    </row>
    <row r="118" spans="1:19" s="37" customFormat="1" ht="12.75">
      <c r="A118" s="49" t="s">
        <v>245</v>
      </c>
      <c r="B118" s="32" t="s">
        <v>227</v>
      </c>
      <c r="C118" s="33">
        <v>1</v>
      </c>
      <c r="D118" s="34" t="s">
        <v>221</v>
      </c>
      <c r="E118" s="35"/>
      <c r="F118" s="36"/>
      <c r="G118" s="38"/>
      <c r="H118" s="35"/>
      <c r="I118" s="36"/>
      <c r="J118" s="38"/>
      <c r="K118" s="35"/>
      <c r="L118" s="36"/>
      <c r="M118" s="38"/>
      <c r="N118" s="35" t="s">
        <v>225</v>
      </c>
      <c r="O118" s="36">
        <v>2.4</v>
      </c>
      <c r="P118" s="38">
        <f>O118*C118</f>
        <v>2.4</v>
      </c>
      <c r="Q118" s="35"/>
      <c r="R118" s="36"/>
      <c r="S118" s="38"/>
    </row>
    <row r="119" spans="1:19" s="37" customFormat="1" ht="12.75">
      <c r="A119" s="49" t="s">
        <v>226</v>
      </c>
      <c r="B119" s="32" t="s">
        <v>227</v>
      </c>
      <c r="C119" s="33">
        <v>1</v>
      </c>
      <c r="D119" s="34" t="s">
        <v>228</v>
      </c>
      <c r="E119" s="35"/>
      <c r="F119" s="36"/>
      <c r="G119" s="38"/>
      <c r="H119" s="35"/>
      <c r="I119" s="36"/>
      <c r="J119" s="38"/>
      <c r="K119" s="35"/>
      <c r="L119" s="36"/>
      <c r="M119" s="38"/>
      <c r="N119" s="35" t="s">
        <v>229</v>
      </c>
      <c r="O119" s="36">
        <v>3</v>
      </c>
      <c r="P119" s="38">
        <f>O119*C119</f>
        <v>3</v>
      </c>
      <c r="Q119" s="35"/>
      <c r="R119" s="36"/>
      <c r="S119" s="38"/>
    </row>
    <row r="120" spans="1:19" s="37" customFormat="1" ht="12.75">
      <c r="A120" s="50" t="s">
        <v>246</v>
      </c>
      <c r="B120" s="32"/>
      <c r="C120" s="33"/>
      <c r="D120" s="34"/>
      <c r="E120" s="35"/>
      <c r="F120" s="36"/>
      <c r="G120" s="38"/>
      <c r="H120" s="35"/>
      <c r="I120" s="36"/>
      <c r="J120" s="38"/>
      <c r="K120" s="35"/>
      <c r="L120" s="36"/>
      <c r="M120" s="38"/>
      <c r="N120" s="35"/>
      <c r="O120" s="36"/>
      <c r="P120" s="38"/>
      <c r="Q120" s="35"/>
      <c r="R120" s="36"/>
      <c r="S120" s="38"/>
    </row>
    <row r="121" spans="1:19" s="37" customFormat="1" ht="12.75">
      <c r="A121" s="49"/>
      <c r="B121" s="32"/>
      <c r="C121" s="33"/>
      <c r="D121" s="34"/>
      <c r="E121" s="35"/>
      <c r="F121" s="36"/>
      <c r="G121" s="38"/>
      <c r="H121" s="35"/>
      <c r="I121" s="36"/>
      <c r="J121" s="38"/>
      <c r="K121" s="35"/>
      <c r="L121" s="36"/>
      <c r="M121" s="38"/>
      <c r="N121" s="35"/>
      <c r="O121" s="36"/>
      <c r="P121" s="38"/>
      <c r="Q121" s="35"/>
      <c r="R121" s="36"/>
      <c r="S121" s="38"/>
    </row>
    <row r="122" spans="1:19" s="37" customFormat="1" ht="12.75">
      <c r="A122" s="51" t="s">
        <v>247</v>
      </c>
      <c r="B122" s="52"/>
      <c r="C122" s="53"/>
      <c r="D122" s="54"/>
      <c r="E122" s="54"/>
      <c r="F122" s="55"/>
      <c r="G122" s="56"/>
      <c r="H122" s="54"/>
      <c r="I122" s="55"/>
      <c r="J122" s="55"/>
      <c r="K122" s="54"/>
      <c r="L122" s="55"/>
      <c r="M122" s="55"/>
      <c r="N122" s="54"/>
      <c r="O122" s="55"/>
      <c r="P122" s="55"/>
      <c r="Q122" s="54"/>
      <c r="R122" s="55"/>
      <c r="S122" s="56"/>
    </row>
    <row r="123" spans="1:19" s="37" customFormat="1" ht="12.75">
      <c r="A123" s="50" t="s">
        <v>248</v>
      </c>
      <c r="B123" s="32" t="s">
        <v>249</v>
      </c>
      <c r="C123" s="33">
        <v>4</v>
      </c>
      <c r="D123" s="34"/>
      <c r="E123" s="35"/>
      <c r="F123" s="4">
        <v>1.5</v>
      </c>
      <c r="G123" s="4">
        <f aca="true" t="shared" si="4" ref="G123:G128">C123*F123</f>
        <v>6</v>
      </c>
      <c r="H123" s="35"/>
      <c r="I123" s="36"/>
      <c r="J123" s="38"/>
      <c r="K123" s="35"/>
      <c r="L123" s="36"/>
      <c r="M123" s="38"/>
      <c r="N123" s="35"/>
      <c r="O123" s="36"/>
      <c r="P123" s="38">
        <f>O123*C123</f>
        <v>0</v>
      </c>
      <c r="Q123" s="35"/>
      <c r="R123" s="36"/>
      <c r="S123" s="38"/>
    </row>
    <row r="124" spans="1:19" s="37" customFormat="1" ht="12.75">
      <c r="A124" s="50" t="s">
        <v>250</v>
      </c>
      <c r="B124" s="32"/>
      <c r="C124" s="33">
        <v>6</v>
      </c>
      <c r="D124" s="34"/>
      <c r="E124" s="35"/>
      <c r="F124" s="36">
        <v>0.5</v>
      </c>
      <c r="G124" s="4">
        <f t="shared" si="4"/>
        <v>3</v>
      </c>
      <c r="H124" s="35"/>
      <c r="I124" s="36"/>
      <c r="J124" s="38"/>
      <c r="K124" s="35"/>
      <c r="L124" s="36"/>
      <c r="M124" s="38"/>
      <c r="N124" s="35"/>
      <c r="O124" s="36"/>
      <c r="P124" s="38"/>
      <c r="Q124" s="35"/>
      <c r="R124" s="36"/>
      <c r="S124" s="38"/>
    </row>
    <row r="125" spans="1:19" s="37" customFormat="1" ht="12.75">
      <c r="A125" s="57" t="s">
        <v>251</v>
      </c>
      <c r="B125" s="32" t="s">
        <v>252</v>
      </c>
      <c r="C125" s="33">
        <v>4</v>
      </c>
      <c r="D125" s="34" t="s">
        <v>253</v>
      </c>
      <c r="E125" s="35"/>
      <c r="F125" s="36"/>
      <c r="G125" s="4">
        <f t="shared" si="4"/>
        <v>0</v>
      </c>
      <c r="H125" s="35"/>
      <c r="I125" s="36"/>
      <c r="J125" s="38"/>
      <c r="K125" s="35"/>
      <c r="L125" s="36"/>
      <c r="M125" s="38"/>
      <c r="N125" s="35"/>
      <c r="O125" s="36"/>
      <c r="P125" s="38"/>
      <c r="Q125" s="35"/>
      <c r="R125" s="36"/>
      <c r="S125" s="38"/>
    </row>
    <row r="126" spans="1:19" s="37" customFormat="1" ht="12.75">
      <c r="A126" s="50" t="s">
        <v>254</v>
      </c>
      <c r="B126" s="32"/>
      <c r="C126" s="33">
        <v>4</v>
      </c>
      <c r="D126" s="34"/>
      <c r="E126" s="35"/>
      <c r="F126" s="36"/>
      <c r="G126" s="4">
        <f t="shared" si="4"/>
        <v>0</v>
      </c>
      <c r="H126" s="35"/>
      <c r="I126" s="36"/>
      <c r="J126" s="38"/>
      <c r="K126" s="35"/>
      <c r="L126" s="36"/>
      <c r="M126" s="38"/>
      <c r="N126" s="35"/>
      <c r="O126" s="36"/>
      <c r="P126" s="38"/>
      <c r="Q126" s="35"/>
      <c r="R126" s="36"/>
      <c r="S126" s="38"/>
    </row>
    <row r="127" spans="1:19" s="37" customFormat="1" ht="12.75">
      <c r="A127" s="50" t="s">
        <v>255</v>
      </c>
      <c r="B127" s="32"/>
      <c r="C127" s="33">
        <v>2</v>
      </c>
      <c r="D127" s="34" t="s">
        <v>256</v>
      </c>
      <c r="E127" s="35"/>
      <c r="F127" s="36">
        <v>0.2</v>
      </c>
      <c r="G127" s="4">
        <f t="shared" si="4"/>
        <v>0.4</v>
      </c>
      <c r="H127" s="35"/>
      <c r="I127" s="36"/>
      <c r="J127" s="38"/>
      <c r="K127" s="35"/>
      <c r="L127" s="36"/>
      <c r="M127" s="38"/>
      <c r="N127" s="35"/>
      <c r="O127" s="36"/>
      <c r="P127" s="38"/>
      <c r="Q127" s="35"/>
      <c r="R127" s="36"/>
      <c r="S127" s="38"/>
    </row>
    <row r="128" spans="1:19" s="37" customFormat="1" ht="12.75">
      <c r="A128" s="58" t="s">
        <v>257</v>
      </c>
      <c r="B128" s="59"/>
      <c r="C128" s="60"/>
      <c r="D128" s="25" t="s">
        <v>258</v>
      </c>
      <c r="E128" s="61"/>
      <c r="F128" s="62">
        <v>0.03</v>
      </c>
      <c r="G128" s="4">
        <f t="shared" si="4"/>
        <v>0</v>
      </c>
      <c r="H128" s="61"/>
      <c r="I128" s="62"/>
      <c r="J128" s="63"/>
      <c r="K128" s="61"/>
      <c r="L128" s="62"/>
      <c r="M128" s="63"/>
      <c r="N128" s="61"/>
      <c r="O128" s="62"/>
      <c r="P128" s="63">
        <f>O128*C128</f>
        <v>0</v>
      </c>
      <c r="Q128" s="61"/>
      <c r="R128" s="62"/>
      <c r="S128" s="63"/>
    </row>
    <row r="129" spans="3:19" s="1" customFormat="1" ht="12.75">
      <c r="C129" s="2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</row>
    <row r="130" spans="1:19" s="1" customFormat="1" ht="15.75">
      <c r="A130" s="64" t="s">
        <v>259</v>
      </c>
      <c r="B130" s="65"/>
      <c r="C130" s="67">
        <f>SUM(E130:T130)</f>
        <v>294.96500000000003</v>
      </c>
      <c r="D130" s="67"/>
      <c r="E130" s="68">
        <f>G68+G56+G44+G34+G31+G24+G4</f>
        <v>14.57</v>
      </c>
      <c r="F130" s="68"/>
      <c r="G130" s="68"/>
      <c r="H130" s="68">
        <f>J68+J56+J44+J34+J31+J24+J4</f>
        <v>42.449999999999996</v>
      </c>
      <c r="I130" s="68"/>
      <c r="J130" s="68"/>
      <c r="K130" s="68">
        <f>M68+M56+M44+M34+M31+M24+M4</f>
        <v>102.545</v>
      </c>
      <c r="L130" s="68"/>
      <c r="M130" s="68"/>
      <c r="N130" s="68">
        <f>P68+P56+P44+P34+P31+P24+P4</f>
        <v>104.55000000000003</v>
      </c>
      <c r="O130" s="68"/>
      <c r="P130" s="68"/>
      <c r="Q130" s="68">
        <f>S68+S56+S44+S34+S31+S24+S4</f>
        <v>30.85</v>
      </c>
      <c r="R130" s="68"/>
      <c r="S130" s="68"/>
    </row>
  </sheetData>
  <mergeCells count="26">
    <mergeCell ref="N130:P130"/>
    <mergeCell ref="Q130:S130"/>
    <mergeCell ref="C130:D130"/>
    <mergeCell ref="E130:G130"/>
    <mergeCell ref="H130:J130"/>
    <mergeCell ref="K130:M130"/>
    <mergeCell ref="Q54:S54"/>
    <mergeCell ref="E66:G66"/>
    <mergeCell ref="H66:J66"/>
    <mergeCell ref="K66:M66"/>
    <mergeCell ref="N66:P66"/>
    <mergeCell ref="Q66:S66"/>
    <mergeCell ref="E54:G54"/>
    <mergeCell ref="H54:J54"/>
    <mergeCell ref="K54:M54"/>
    <mergeCell ref="N54:P54"/>
    <mergeCell ref="Q2:S2"/>
    <mergeCell ref="E29:G29"/>
    <mergeCell ref="H29:J29"/>
    <mergeCell ref="K29:M29"/>
    <mergeCell ref="N29:P29"/>
    <mergeCell ref="Q29:S29"/>
    <mergeCell ref="E2:G2"/>
    <mergeCell ref="H2:J2"/>
    <mergeCell ref="K2:M2"/>
    <mergeCell ref="N2:P2"/>
  </mergeCells>
  <printOptions/>
  <pageMargins left="0.7875" right="0.7875" top="0.7875" bottom="0.7875" header="0.5118055555555556" footer="0.5118055555555556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E78:F82 A1"/>
    </sheetView>
  </sheetViews>
  <sheetFormatPr defaultColWidth="11.421875" defaultRowHeight="12.75"/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E78:F82 A1"/>
    </sheetView>
  </sheetViews>
  <sheetFormatPr defaultColWidth="11.421875" defaultRowHeight="12.75"/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Blueco</dc:creator>
  <cp:keywords/>
  <dc:description/>
  <cp:lastModifiedBy>wallet</cp:lastModifiedBy>
  <cp:lastPrinted>2005-09-10T12:41:15Z</cp:lastPrinted>
  <dcterms:created xsi:type="dcterms:W3CDTF">2005-04-06T22:45:09Z</dcterms:created>
  <dcterms:modified xsi:type="dcterms:W3CDTF">2006-01-18T19:40:53Z</dcterms:modified>
  <cp:category/>
  <cp:version/>
  <cp:contentType/>
  <cp:contentStatus/>
  <cp:revision>1</cp:revision>
</cp:coreProperties>
</file>